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4_GLET\GEMAPI\GEMA\SUIVI_QUALITE_EAU\03_QUALITE_EAU\04_ETANGS\01_SUIVIS_ETANGS\2020\01_Analyses_2020\01_Excel\"/>
    </mc:Choice>
  </mc:AlternateContent>
  <bookViews>
    <workbookView xWindow="0" yWindow="0" windowWidth="23040" windowHeight="9192" activeTab="3"/>
  </bookViews>
  <sheets>
    <sheet name="Larmor PLage" sheetId="2" r:id="rId1"/>
    <sheet name="ploemeur- Lorient" sheetId="3" r:id="rId2"/>
    <sheet name="Ploemeur -Lorient" sheetId="4" r:id="rId3"/>
    <sheet name="ploemeur-Lorient" sheetId="6" r:id="rId4"/>
  </sheets>
  <calcPr calcId="162913"/>
</workbook>
</file>

<file path=xl/calcChain.xml><?xml version="1.0" encoding="utf-8"?>
<calcChain xmlns="http://schemas.openxmlformats.org/spreadsheetml/2006/main">
  <c r="F19" i="3" l="1"/>
  <c r="D160" i="4" l="1"/>
  <c r="D21" i="3"/>
  <c r="D24" i="3" s="1"/>
  <c r="J21" i="6"/>
  <c r="I21" i="6"/>
  <c r="H21" i="6"/>
  <c r="G21" i="6"/>
  <c r="F21" i="6"/>
  <c r="F29" i="6" s="1"/>
  <c r="E21" i="6"/>
  <c r="E30" i="6"/>
  <c r="D21" i="6"/>
  <c r="D29" i="6" s="1"/>
  <c r="C21" i="6"/>
  <c r="C27" i="6" s="1"/>
  <c r="B21" i="6"/>
  <c r="B30" i="6" s="1"/>
  <c r="J19" i="6"/>
  <c r="J20" i="6"/>
  <c r="I19" i="6"/>
  <c r="H19" i="6"/>
  <c r="H20" i="6" s="1"/>
  <c r="G19" i="6"/>
  <c r="F19" i="6"/>
  <c r="E19" i="6"/>
  <c r="D19" i="6"/>
  <c r="C19" i="6"/>
  <c r="B19" i="6"/>
  <c r="B20" i="6"/>
  <c r="J21" i="2"/>
  <c r="J29" i="2" s="1"/>
  <c r="J19" i="2"/>
  <c r="I21" i="2"/>
  <c r="I32" i="2" s="1"/>
  <c r="I19" i="2"/>
  <c r="H21" i="2"/>
  <c r="H30" i="2" s="1"/>
  <c r="H19" i="2"/>
  <c r="J21" i="3"/>
  <c r="J19" i="3"/>
  <c r="I21" i="3"/>
  <c r="I19" i="3"/>
  <c r="H21" i="3"/>
  <c r="H30" i="3" s="1"/>
  <c r="H19" i="3"/>
  <c r="H20" i="3" s="1"/>
  <c r="J21" i="4"/>
  <c r="J19" i="4"/>
  <c r="I21" i="4"/>
  <c r="I30" i="4" s="1"/>
  <c r="I19" i="4"/>
  <c r="H21" i="4"/>
  <c r="H30" i="4"/>
  <c r="H19" i="4"/>
  <c r="J26" i="2"/>
  <c r="H27" i="4"/>
  <c r="G21" i="4"/>
  <c r="F21" i="4"/>
  <c r="F26" i="4" s="1"/>
  <c r="F33" i="4" s="1"/>
  <c r="E21" i="4"/>
  <c r="E25" i="4"/>
  <c r="D21" i="4"/>
  <c r="D24" i="4"/>
  <c r="C21" i="4"/>
  <c r="C27" i="4"/>
  <c r="B21" i="4"/>
  <c r="G19" i="4"/>
  <c r="F19" i="4"/>
  <c r="E19" i="4"/>
  <c r="E20" i="4" s="1"/>
  <c r="D19" i="4"/>
  <c r="D20" i="4"/>
  <c r="C19" i="4"/>
  <c r="B19" i="4"/>
  <c r="B20" i="4" s="1"/>
  <c r="G21" i="3"/>
  <c r="G26" i="3"/>
  <c r="F21" i="3"/>
  <c r="F28" i="3" s="1"/>
  <c r="E21" i="3"/>
  <c r="E30" i="3" s="1"/>
  <c r="C21" i="3"/>
  <c r="C26" i="3" s="1"/>
  <c r="B21" i="3"/>
  <c r="G19" i="3"/>
  <c r="G20" i="3" s="1"/>
  <c r="E19" i="3"/>
  <c r="D19" i="3"/>
  <c r="C19" i="3"/>
  <c r="B19" i="3"/>
  <c r="C19" i="2"/>
  <c r="D19" i="2"/>
  <c r="E19" i="2"/>
  <c r="F19" i="2"/>
  <c r="G19" i="2"/>
  <c r="C21" i="2"/>
  <c r="C20" i="2"/>
  <c r="C28" i="2"/>
  <c r="D21" i="2"/>
  <c r="D32" i="2"/>
  <c r="E21" i="2"/>
  <c r="E30" i="2" s="1"/>
  <c r="F21" i="2"/>
  <c r="F32" i="2" s="1"/>
  <c r="G21" i="2"/>
  <c r="G24" i="2" s="1"/>
  <c r="G33" i="2" s="1"/>
  <c r="B21" i="2"/>
  <c r="B20" i="2" s="1"/>
  <c r="B19" i="2"/>
  <c r="J24" i="6"/>
  <c r="J33" i="6"/>
  <c r="H26" i="4"/>
  <c r="H25" i="4"/>
  <c r="G25" i="4"/>
  <c r="G30" i="4"/>
  <c r="G27" i="2"/>
  <c r="H29" i="4"/>
  <c r="H24" i="4"/>
  <c r="H33" i="4" s="1"/>
  <c r="G29" i="6"/>
  <c r="G28" i="4"/>
  <c r="G26" i="6"/>
  <c r="G25" i="2"/>
  <c r="G28" i="3"/>
  <c r="J32" i="2"/>
  <c r="J28" i="2"/>
  <c r="G31" i="6"/>
  <c r="G28" i="6"/>
  <c r="G24" i="6"/>
  <c r="G33" i="6" s="1"/>
  <c r="G30" i="6"/>
  <c r="G27" i="6"/>
  <c r="G25" i="6"/>
  <c r="I30" i="2"/>
  <c r="I27" i="3"/>
  <c r="H27" i="3"/>
  <c r="H28" i="3"/>
  <c r="H29" i="2"/>
  <c r="G24" i="3"/>
  <c r="G33" i="3" s="1"/>
  <c r="H32" i="3"/>
  <c r="H29" i="6"/>
  <c r="I20" i="4"/>
  <c r="J25" i="2"/>
  <c r="J24" i="2"/>
  <c r="J33" i="2" s="1"/>
  <c r="G27" i="3"/>
  <c r="G25" i="3"/>
  <c r="H31" i="3"/>
  <c r="H26" i="6"/>
  <c r="H29" i="3"/>
  <c r="G32" i="4"/>
  <c r="H24" i="3"/>
  <c r="H33" i="3" s="1"/>
  <c r="B24" i="4"/>
  <c r="B26" i="4"/>
  <c r="B25" i="4"/>
  <c r="B30" i="4"/>
  <c r="B31" i="4"/>
  <c r="B32" i="4"/>
  <c r="B29" i="4"/>
  <c r="B29" i="6"/>
  <c r="B31" i="6"/>
  <c r="B32" i="6"/>
  <c r="B24" i="6"/>
  <c r="B28" i="6"/>
  <c r="B31" i="2"/>
  <c r="B26" i="2"/>
  <c r="B30" i="2"/>
  <c r="B24" i="2"/>
  <c r="B32" i="3"/>
  <c r="B31" i="3"/>
  <c r="B20" i="3"/>
  <c r="B29" i="3"/>
  <c r="B27" i="3"/>
  <c r="I30" i="6"/>
  <c r="I25" i="2"/>
  <c r="I20" i="2"/>
  <c r="I29" i="2"/>
  <c r="D26" i="6"/>
  <c r="H28" i="6"/>
  <c r="J32" i="4"/>
  <c r="I26" i="2"/>
  <c r="I32" i="3"/>
  <c r="I26" i="3"/>
  <c r="G20" i="6"/>
  <c r="G32" i="6"/>
  <c r="J29" i="4"/>
  <c r="J20" i="4"/>
  <c r="J28" i="3"/>
  <c r="H31" i="6"/>
  <c r="J24" i="4"/>
  <c r="J33" i="4"/>
  <c r="I26" i="4"/>
  <c r="I29" i="6"/>
  <c r="I26" i="6"/>
  <c r="I31" i="6"/>
  <c r="H25" i="6"/>
  <c r="J30" i="4"/>
  <c r="B27" i="2"/>
  <c r="G30" i="3"/>
  <c r="G31" i="3"/>
  <c r="J31" i="4"/>
  <c r="I28" i="2"/>
  <c r="I31" i="2"/>
  <c r="I28" i="6"/>
  <c r="I27" i="2"/>
  <c r="I24" i="6"/>
  <c r="I33" i="6" s="1"/>
  <c r="I24" i="2"/>
  <c r="I33" i="2" s="1"/>
  <c r="I20" i="6"/>
  <c r="B32" i="2"/>
  <c r="J27" i="2"/>
  <c r="G32" i="3"/>
  <c r="G29" i="3"/>
  <c r="J31" i="2"/>
  <c r="J26" i="4"/>
  <c r="H24" i="6"/>
  <c r="H33" i="6"/>
  <c r="G29" i="2"/>
  <c r="B28" i="3"/>
  <c r="B25" i="3"/>
  <c r="B27" i="4"/>
  <c r="B33" i="4" s="1"/>
  <c r="B28" i="4"/>
  <c r="I24" i="4"/>
  <c r="I33" i="4"/>
  <c r="J27" i="4"/>
  <c r="H25" i="3"/>
  <c r="H26" i="3"/>
  <c r="H32" i="2"/>
  <c r="J20" i="2"/>
  <c r="B25" i="6"/>
  <c r="B27" i="6"/>
  <c r="C24" i="2"/>
  <c r="C31" i="2"/>
  <c r="C32" i="2"/>
  <c r="C29" i="2"/>
  <c r="C30" i="2"/>
  <c r="C27" i="2"/>
  <c r="C28" i="6"/>
  <c r="C30" i="6"/>
  <c r="C30" i="4"/>
  <c r="C29" i="4"/>
  <c r="C26" i="4"/>
  <c r="C33" i="4" s="1"/>
  <c r="C25" i="4"/>
  <c r="C31" i="4"/>
  <c r="C20" i="4"/>
  <c r="C32" i="4"/>
  <c r="C24" i="4"/>
  <c r="C28" i="4"/>
  <c r="C32" i="3"/>
  <c r="C31" i="3"/>
  <c r="C30" i="3"/>
  <c r="C28" i="3"/>
  <c r="D28" i="2"/>
  <c r="D31" i="2"/>
  <c r="D30" i="6"/>
  <c r="D25" i="6"/>
  <c r="D28" i="6"/>
  <c r="D20" i="6"/>
  <c r="D31" i="6"/>
  <c r="D32" i="6"/>
  <c r="D24" i="6"/>
  <c r="D27" i="6"/>
  <c r="D32" i="4"/>
  <c r="D29" i="4"/>
  <c r="D26" i="4"/>
  <c r="D33" i="4" s="1"/>
  <c r="D27" i="4"/>
  <c r="D30" i="4"/>
  <c r="D28" i="4"/>
  <c r="D25" i="4"/>
  <c r="D31" i="4"/>
  <c r="D31" i="3"/>
  <c r="D29" i="3"/>
  <c r="D20" i="3"/>
  <c r="D25" i="3"/>
  <c r="D27" i="3"/>
  <c r="D30" i="3"/>
  <c r="D26" i="3"/>
  <c r="G28" i="2"/>
  <c r="G30" i="2"/>
  <c r="J31" i="3"/>
  <c r="J29" i="3"/>
  <c r="J27" i="3"/>
  <c r="J29" i="6"/>
  <c r="J31" i="6"/>
  <c r="J32" i="6"/>
  <c r="D30" i="2"/>
  <c r="D29" i="2"/>
  <c r="J20" i="3"/>
  <c r="J24" i="3"/>
  <c r="J33" i="3"/>
  <c r="G29" i="4"/>
  <c r="G26" i="4"/>
  <c r="G31" i="4"/>
  <c r="I32" i="4"/>
  <c r="I29" i="4"/>
  <c r="I31" i="3"/>
  <c r="I25" i="3"/>
  <c r="I24" i="3"/>
  <c r="I33" i="3"/>
  <c r="D26" i="2"/>
  <c r="D27" i="2"/>
  <c r="D33" i="2" s="1"/>
  <c r="D24" i="2"/>
  <c r="C25" i="3"/>
  <c r="C29" i="3"/>
  <c r="I27" i="4"/>
  <c r="I28" i="4"/>
  <c r="I30" i="3"/>
  <c r="G24" i="4"/>
  <c r="G33" i="4" s="1"/>
  <c r="G26" i="2"/>
  <c r="G31" i="2"/>
  <c r="G20" i="4"/>
  <c r="J30" i="6"/>
  <c r="J25" i="6"/>
  <c r="E27" i="3"/>
  <c r="I31" i="4"/>
  <c r="H31" i="4"/>
  <c r="H32" i="4"/>
  <c r="H20" i="4"/>
  <c r="H28" i="4"/>
  <c r="H32" i="6"/>
  <c r="H27" i="6"/>
  <c r="H30" i="6"/>
  <c r="D28" i="3"/>
  <c r="D25" i="2"/>
  <c r="D20" i="2"/>
  <c r="C24" i="3"/>
  <c r="C25" i="2"/>
  <c r="C33" i="2" s="1"/>
  <c r="C26" i="2"/>
  <c r="G20" i="2"/>
  <c r="J26" i="3"/>
  <c r="J30" i="3"/>
  <c r="J32" i="3"/>
  <c r="I29" i="3"/>
  <c r="I28" i="3"/>
  <c r="G32" i="2"/>
  <c r="G27" i="4"/>
  <c r="J26" i="6"/>
  <c r="J28" i="6"/>
  <c r="J27" i="6"/>
  <c r="B29" i="2"/>
  <c r="B25" i="2"/>
  <c r="B33" i="2"/>
  <c r="B28" i="2"/>
  <c r="B26" i="3"/>
  <c r="B30" i="3"/>
  <c r="B24" i="3"/>
  <c r="B33" i="3" s="1"/>
  <c r="J28" i="4"/>
  <c r="J25" i="4"/>
  <c r="I20" i="3"/>
  <c r="J25" i="3"/>
  <c r="I27" i="6"/>
  <c r="I32" i="6"/>
  <c r="I25" i="6"/>
  <c r="E25" i="3"/>
  <c r="E20" i="3"/>
  <c r="E26" i="3"/>
  <c r="E29" i="3"/>
  <c r="E28" i="3"/>
  <c r="E24" i="3"/>
  <c r="E31" i="3"/>
  <c r="E32" i="3"/>
  <c r="E29" i="2"/>
  <c r="E24" i="2"/>
  <c r="E30" i="4"/>
  <c r="E29" i="4"/>
  <c r="E28" i="4"/>
  <c r="E24" i="4"/>
  <c r="E33" i="4" s="1"/>
  <c r="E26" i="4"/>
  <c r="E31" i="4"/>
  <c r="E32" i="4"/>
  <c r="E27" i="4"/>
  <c r="E25" i="6"/>
  <c r="E28" i="6"/>
  <c r="E24" i="6"/>
  <c r="E33" i="6" s="1"/>
  <c r="E29" i="6"/>
  <c r="E26" i="6"/>
  <c r="E31" i="6"/>
  <c r="E20" i="6"/>
  <c r="E32" i="6"/>
  <c r="E27" i="6"/>
  <c r="F28" i="6"/>
  <c r="F20" i="6"/>
  <c r="F27" i="6"/>
  <c r="F30" i="6"/>
  <c r="F25" i="6"/>
  <c r="F32" i="6"/>
  <c r="F24" i="6"/>
  <c r="F33" i="6" s="1"/>
  <c r="F31" i="6"/>
  <c r="F26" i="6"/>
  <c r="F28" i="2"/>
  <c r="F30" i="2"/>
  <c r="F31" i="2"/>
  <c r="F27" i="2"/>
  <c r="F26" i="2"/>
  <c r="F24" i="2"/>
  <c r="F20" i="2"/>
  <c r="F25" i="2"/>
  <c r="F29" i="2"/>
  <c r="F20" i="3"/>
  <c r="F24" i="3"/>
  <c r="F26" i="3"/>
  <c r="F27" i="4"/>
  <c r="F31" i="4"/>
  <c r="F24" i="4"/>
  <c r="F32" i="4"/>
  <c r="F25" i="4"/>
  <c r="F30" i="4"/>
  <c r="F29" i="4"/>
  <c r="F20" i="4"/>
  <c r="F28" i="4"/>
  <c r="D33" i="6" l="1"/>
  <c r="F33" i="2"/>
  <c r="E33" i="3"/>
  <c r="F30" i="3"/>
  <c r="E27" i="2"/>
  <c r="C26" i="6"/>
  <c r="H25" i="2"/>
  <c r="F29" i="3"/>
  <c r="E26" i="2"/>
  <c r="C32" i="6"/>
  <c r="C27" i="3"/>
  <c r="C33" i="3" s="1"/>
  <c r="C20" i="6"/>
  <c r="F31" i="3"/>
  <c r="E25" i="2"/>
  <c r="E33" i="2" s="1"/>
  <c r="C29" i="6"/>
  <c r="C20" i="3"/>
  <c r="I25" i="4"/>
  <c r="B26" i="6"/>
  <c r="B33" i="6" s="1"/>
  <c r="D32" i="3"/>
  <c r="D33" i="3" s="1"/>
  <c r="F25" i="3"/>
  <c r="F33" i="3" s="1"/>
  <c r="E32" i="2"/>
  <c r="H31" i="2"/>
  <c r="C24" i="6"/>
  <c r="H28" i="2"/>
  <c r="J30" i="2"/>
  <c r="C31" i="6"/>
  <c r="F32" i="3"/>
  <c r="E31" i="2"/>
  <c r="H26" i="2"/>
  <c r="H24" i="2"/>
  <c r="H33" i="2" s="1"/>
  <c r="H20" i="2"/>
  <c r="E20" i="2"/>
  <c r="F27" i="3"/>
  <c r="E28" i="2"/>
  <c r="H27" i="2"/>
  <c r="C25" i="6"/>
  <c r="C33" i="6" l="1"/>
</calcChain>
</file>

<file path=xl/sharedStrings.xml><?xml version="1.0" encoding="utf-8"?>
<sst xmlns="http://schemas.openxmlformats.org/spreadsheetml/2006/main" count="995" uniqueCount="250">
  <si>
    <t>Répartition en %</t>
  </si>
  <si>
    <t>CHLOROPHYCEES</t>
  </si>
  <si>
    <t>ZYGOPHYCEES</t>
  </si>
  <si>
    <t>DIATOMOPHYCEES</t>
  </si>
  <si>
    <t>CHRYSOPHYCEES</t>
  </si>
  <si>
    <t>DINOPHYCEES</t>
  </si>
  <si>
    <t>CRYPTOPHYCEES</t>
  </si>
  <si>
    <t>EUGLENOPHYCEES</t>
  </si>
  <si>
    <t>CYANOBACTERIES</t>
  </si>
  <si>
    <t>total en %</t>
  </si>
  <si>
    <t>Aphanocapsa sp.</t>
  </si>
  <si>
    <t>Aphanothece sp.</t>
  </si>
  <si>
    <t>Aphanizomenon flos aquae</t>
  </si>
  <si>
    <t>Aphanizomenon gracile</t>
  </si>
  <si>
    <t>Aphanizomenon sp.</t>
  </si>
  <si>
    <t>Chroococcus sp.</t>
  </si>
  <si>
    <t>Coelomoron sp.</t>
  </si>
  <si>
    <t>Lemmermaniella sp.</t>
  </si>
  <si>
    <t>Microcystis flos aquae</t>
  </si>
  <si>
    <t>Microcystis wesenbergii</t>
  </si>
  <si>
    <t>Planktolyngbia sp.</t>
  </si>
  <si>
    <t>Pseudanabaena limnetica</t>
  </si>
  <si>
    <t>Actinastrum sp.</t>
  </si>
  <si>
    <t>Chlorella sp.</t>
  </si>
  <si>
    <t>Chlamydomonas sp.</t>
  </si>
  <si>
    <t>Closteriopsis sp.</t>
  </si>
  <si>
    <t>Coelastrum sp.</t>
  </si>
  <si>
    <t>Crucigenia sp.</t>
  </si>
  <si>
    <t>Dictyosphaerium sp.</t>
  </si>
  <si>
    <t>Franceia sp.</t>
  </si>
  <si>
    <t>Gonium sp.</t>
  </si>
  <si>
    <t>Goniochloris sp.</t>
  </si>
  <si>
    <t>Monoraphidium sp.</t>
  </si>
  <si>
    <t>Oocystis sp.</t>
  </si>
  <si>
    <t>Pandorina sp.</t>
  </si>
  <si>
    <t>Pediastrum sp.</t>
  </si>
  <si>
    <t>Pseudostaurastrum sp.</t>
  </si>
  <si>
    <t>Quadrigula sp.</t>
  </si>
  <si>
    <t>Radiococcus sp.</t>
  </si>
  <si>
    <t>Sphaerocystis sp.</t>
  </si>
  <si>
    <t>Scenedesmus sp.</t>
  </si>
  <si>
    <t>Tetrastrum sp.</t>
  </si>
  <si>
    <t>Closterium sp.</t>
  </si>
  <si>
    <t>Cosmarium sp.</t>
  </si>
  <si>
    <t>Staurastrum sp.</t>
  </si>
  <si>
    <t>DIATOMEES</t>
  </si>
  <si>
    <t>Aulacoseira granulata</t>
  </si>
  <si>
    <t>Pseudostephanodiscus sp.</t>
  </si>
  <si>
    <t>Melosira varians</t>
  </si>
  <si>
    <t>Peridinium sp.</t>
  </si>
  <si>
    <t>Cryptomonas sp.</t>
  </si>
  <si>
    <t>Trachelomonas sp.</t>
  </si>
  <si>
    <t>Phacus sp.</t>
  </si>
  <si>
    <t>Euglena sp.</t>
  </si>
  <si>
    <t>Oscillatoria limosa</t>
  </si>
  <si>
    <t>Autres</t>
  </si>
  <si>
    <t>Amphora sp.</t>
  </si>
  <si>
    <t>Diatoma sp.</t>
  </si>
  <si>
    <t>Stephanodiscus sp.</t>
  </si>
  <si>
    <t>Navicula sp.</t>
  </si>
  <si>
    <t>Nitzschia sp.</t>
  </si>
  <si>
    <t>Pinnularia sp.</t>
  </si>
  <si>
    <t>Pennées autres</t>
  </si>
  <si>
    <t>Dinobryon sp.</t>
  </si>
  <si>
    <t>Uroglena sp.</t>
  </si>
  <si>
    <t>Ceratium sp.</t>
  </si>
  <si>
    <t>Gyrosigma sp.</t>
  </si>
  <si>
    <t>Planktothrix agardhii</t>
  </si>
  <si>
    <t>Merismopedia sp.</t>
  </si>
  <si>
    <t>Oscillatoria sp.</t>
  </si>
  <si>
    <t>Synechococcus sp.</t>
  </si>
  <si>
    <t>Woronichinia sp.</t>
  </si>
  <si>
    <t>Selenastrum sp.</t>
  </si>
  <si>
    <t>Tetraedron sp.</t>
  </si>
  <si>
    <t>Staurodesmus sp.</t>
  </si>
  <si>
    <t>Centriques autres</t>
  </si>
  <si>
    <t>Spirogyra sp.</t>
  </si>
  <si>
    <t>Tribonema sp.</t>
  </si>
  <si>
    <t>XANTOPHYCEES</t>
  </si>
  <si>
    <t>Fragilaria sp.</t>
  </si>
  <si>
    <t>Aulacoseira sp.</t>
  </si>
  <si>
    <t>Planktothrix sp.</t>
  </si>
  <si>
    <t>Mallomonas sp.</t>
  </si>
  <si>
    <t>Limnothrix redekei</t>
  </si>
  <si>
    <t>Microcystis viridis</t>
  </si>
  <si>
    <t>Microcystis sp.</t>
  </si>
  <si>
    <t>Ankyra sp.</t>
  </si>
  <si>
    <t>Chlorococcum sp.</t>
  </si>
  <si>
    <t>Ankistrodesmus falcatus</t>
  </si>
  <si>
    <t>Botryococcus braunii</t>
  </si>
  <si>
    <t>Eudorina sp.</t>
  </si>
  <si>
    <t>Oedogonium sp.</t>
  </si>
  <si>
    <t xml:space="preserve">Gomphonema sp. </t>
  </si>
  <si>
    <t>Meridion circulare</t>
  </si>
  <si>
    <t>Pseudanabaena catenata</t>
  </si>
  <si>
    <t>Pseudanabaena sp.</t>
  </si>
  <si>
    <t>Radiocystis sp.</t>
  </si>
  <si>
    <t>Spirulina sp.</t>
  </si>
  <si>
    <t>Snowella sp.</t>
  </si>
  <si>
    <t>Lyngbya sp.</t>
  </si>
  <si>
    <t>Oscillatoria princeps</t>
  </si>
  <si>
    <t>Kirchneriella sp.</t>
  </si>
  <si>
    <t>Volvox sp.</t>
  </si>
  <si>
    <t>Treubaria sp.</t>
  </si>
  <si>
    <t>Kephyrion sp.</t>
  </si>
  <si>
    <t>Synura sp.</t>
  </si>
  <si>
    <t>Gymnodinium sp.</t>
  </si>
  <si>
    <t>Strombomonas sp.</t>
  </si>
  <si>
    <t>Cyclotella sp.</t>
  </si>
  <si>
    <t>Tabellaria sp.</t>
  </si>
  <si>
    <t>Asterionella sp.</t>
  </si>
  <si>
    <t>Eunotia sp.</t>
  </si>
  <si>
    <t>Cocconeis sp.</t>
  </si>
  <si>
    <t>Cymbella sp.</t>
  </si>
  <si>
    <t>Bacillaria sp.</t>
  </si>
  <si>
    <t>Craticula sp.</t>
  </si>
  <si>
    <t>Surirella sp.</t>
  </si>
  <si>
    <t>Pleurosigma sp.</t>
  </si>
  <si>
    <t>Gomphoneis sp.</t>
  </si>
  <si>
    <t>Microcystis aeruginosa</t>
  </si>
  <si>
    <t>Aphanizomenon aphanizomenoides</t>
  </si>
  <si>
    <t>Achnanthes sp.</t>
  </si>
  <si>
    <t>Micractinium sp.</t>
  </si>
  <si>
    <t>Microcystis botrys</t>
  </si>
  <si>
    <t>Phormidium sp.</t>
  </si>
  <si>
    <t>Micractinium bornhemiense</t>
  </si>
  <si>
    <t>Crucigeniella sp.</t>
  </si>
  <si>
    <t>XANTHOPHYCEES</t>
  </si>
  <si>
    <t>Spondylosium sp.</t>
  </si>
  <si>
    <t>Nbre total de cellules par mL</t>
  </si>
  <si>
    <t>Nbre de cyanobactéries par mL</t>
  </si>
  <si>
    <t>Autres algues par mL</t>
  </si>
  <si>
    <t>Nbre de cellules/mL</t>
  </si>
  <si>
    <t>Merismopedia glauca</t>
  </si>
  <si>
    <t>Merismopedia tenuissima</t>
  </si>
  <si>
    <t>Leptolyngbya sp.</t>
  </si>
  <si>
    <t>Autres cyanobactéries picoplanctoniques</t>
  </si>
  <si>
    <t>Aphanizomenon issatschenkoi (Cuspidothrix)</t>
  </si>
  <si>
    <t>Calothrix sp</t>
  </si>
  <si>
    <t>Cyanodictyon sp</t>
  </si>
  <si>
    <t>Cyanogranis sp</t>
  </si>
  <si>
    <t>Cyanonephron sp.</t>
  </si>
  <si>
    <t>Cylindrospermum sp.</t>
  </si>
  <si>
    <t>Geitlerinema sp</t>
  </si>
  <si>
    <t>Gloeotrichia sp</t>
  </si>
  <si>
    <t>Gomphosphaeria sp</t>
  </si>
  <si>
    <t>Komvophoron sp.</t>
  </si>
  <si>
    <t>Nostoc sp</t>
  </si>
  <si>
    <t>Pannus sp</t>
  </si>
  <si>
    <t>Planktothrix isothrix</t>
  </si>
  <si>
    <t>Rhabdoderma sp.</t>
  </si>
  <si>
    <t>Rivularia sp</t>
  </si>
  <si>
    <t>Romeria sp.</t>
  </si>
  <si>
    <t>Acutodesmus sp</t>
  </si>
  <si>
    <t>Coronastrum sp</t>
  </si>
  <si>
    <t>Desmodesmus sp</t>
  </si>
  <si>
    <t>Diacanthos sp</t>
  </si>
  <si>
    <t>Dichotomococcus sp</t>
  </si>
  <si>
    <t>Didymogenes sp</t>
  </si>
  <si>
    <t>Elakatothrix sp</t>
  </si>
  <si>
    <t>Golenkinia sp</t>
  </si>
  <si>
    <t>Golenkiniopsis sp</t>
  </si>
  <si>
    <t>Haematococcus sp</t>
  </si>
  <si>
    <t>Lagerheimia sp.</t>
  </si>
  <si>
    <t>Microspora sp</t>
  </si>
  <si>
    <t>Nephrocytium sp</t>
  </si>
  <si>
    <t>Paulschulzia sp</t>
  </si>
  <si>
    <t>Planctonema sp</t>
  </si>
  <si>
    <t>Polyedriopsis sp</t>
  </si>
  <si>
    <t>Pteromonas sp</t>
  </si>
  <si>
    <t>Rhizoclonium sp</t>
  </si>
  <si>
    <t>Schroederia sp.</t>
  </si>
  <si>
    <t>Sphaerellopsis sp</t>
  </si>
  <si>
    <t>Trochiscia sp</t>
  </si>
  <si>
    <t>Ulothrix sp</t>
  </si>
  <si>
    <t>Euastrum sp</t>
  </si>
  <si>
    <t>Mougeotia sp</t>
  </si>
  <si>
    <t>Zygnema sp</t>
  </si>
  <si>
    <t>Attheya sp</t>
  </si>
  <si>
    <t>Gyrosygma sp</t>
  </si>
  <si>
    <t>Urosolenia sp</t>
  </si>
  <si>
    <t>Centritractus sp</t>
  </si>
  <si>
    <t>Ophiocytium sp</t>
  </si>
  <si>
    <t>Tetraedriella sp</t>
  </si>
  <si>
    <t>Lepocinclis sp</t>
  </si>
  <si>
    <r>
      <t>Coelosphaerium sp.</t>
    </r>
    <r>
      <rPr>
        <b/>
        <sz val="10"/>
        <color indexed="10"/>
        <rFont val="Arial"/>
        <family val="2"/>
      </rPr>
      <t xml:space="preserve"> </t>
    </r>
  </si>
  <si>
    <r>
      <t>Cylindrospermopsis sp.</t>
    </r>
    <r>
      <rPr>
        <b/>
        <sz val="10"/>
        <color indexed="10"/>
        <rFont val="Arial"/>
        <family val="2"/>
      </rPr>
      <t xml:space="preserve"> </t>
    </r>
  </si>
  <si>
    <r>
      <t>Pseudanabaena mucicola</t>
    </r>
    <r>
      <rPr>
        <b/>
        <sz val="10"/>
        <color indexed="10"/>
        <rFont val="Arial"/>
        <family val="2"/>
      </rPr>
      <t xml:space="preserve"> </t>
    </r>
  </si>
  <si>
    <t>Rhaphidiopsis sp.</t>
  </si>
  <si>
    <t>Anabaena circinalis (Dolichospermum)</t>
  </si>
  <si>
    <t>Anabaena crassa (Dolichospermum)</t>
  </si>
  <si>
    <t>Anabaena flos aquae (Dolichospermum)</t>
  </si>
  <si>
    <t>Anabaena heterospora (Dolichospermum)</t>
  </si>
  <si>
    <t>Anabaena mendotae (Dolichospermum)</t>
  </si>
  <si>
    <t>Anabaena planctonica (Dolichospermum)</t>
  </si>
  <si>
    <t>Anabaena spiroides  (Dolichospermum)</t>
  </si>
  <si>
    <t>Anabaena viguieri (Dolichospermum)</t>
  </si>
  <si>
    <t>Anabaena sp. ((Dolichospermum)</t>
  </si>
  <si>
    <t xml:space="preserve">Chlorophylle a  ( µg/l) </t>
  </si>
  <si>
    <t>Fluorescence Phycocyanine (µg/l)</t>
  </si>
  <si>
    <t>CYANOTOXINES</t>
  </si>
  <si>
    <t>Microcystines LR (µg/l)</t>
  </si>
  <si>
    <t>Microcystines YR (µg/l)</t>
  </si>
  <si>
    <t>Microcystines RR (µg/l)</t>
  </si>
  <si>
    <t>Microcystine  LF (µg/L)</t>
  </si>
  <si>
    <t>Microcystine LW (µg/L)</t>
  </si>
  <si>
    <t>Microcystine LY (µg/L)</t>
  </si>
  <si>
    <t>Microcystine LA (µg/L)</t>
  </si>
  <si>
    <t>Anatoxine A (µg/L)</t>
  </si>
  <si>
    <t>Saxitoxine (µg/L)</t>
  </si>
  <si>
    <t>Cylindrospermopsine (µg/L)</t>
  </si>
  <si>
    <t>Nodularine (µg/L)</t>
  </si>
  <si>
    <t>Température de l'eau en °C</t>
  </si>
  <si>
    <t>pH</t>
  </si>
  <si>
    <t>Validation:</t>
  </si>
  <si>
    <t>Date:</t>
  </si>
  <si>
    <t>Résultat de l'observation du  prélèvement de l' efflorescence:</t>
  </si>
  <si>
    <t xml:space="preserve">Genre dominant: </t>
  </si>
  <si>
    <t>Température de l'air en °C</t>
  </si>
  <si>
    <t>Disque de Secchi (m)</t>
  </si>
  <si>
    <t>Lorient
St Mathurin</t>
  </si>
  <si>
    <t>Kermélo
Aval déversoir St Mathurin</t>
  </si>
  <si>
    <t>Kermélo
Base nautique</t>
  </si>
  <si>
    <t>Kermélo
(Anse de Kermélo)</t>
  </si>
  <si>
    <t>S.PIRIO</t>
  </si>
  <si>
    <t>20 E 3443</t>
  </si>
  <si>
    <t>Limnothrix sp</t>
  </si>
  <si>
    <t>20 E 3444</t>
  </si>
  <si>
    <t>20 E 3445</t>
  </si>
  <si>
    <t>20 E 3446</t>
  </si>
  <si>
    <t>&gt;1</t>
  </si>
  <si>
    <t>&lt; 0.3</t>
  </si>
  <si>
    <t>20 E 3867</t>
  </si>
  <si>
    <t>20 E 3868</t>
  </si>
  <si>
    <t>20 E 3869</t>
  </si>
  <si>
    <t>20 E 3870</t>
  </si>
  <si>
    <t>20 E 4292</t>
  </si>
  <si>
    <t>G. LE JEUNE</t>
  </si>
  <si>
    <t>20 E 4293</t>
  </si>
  <si>
    <t>20 E 4295</t>
  </si>
  <si>
    <t>20 E 4294</t>
  </si>
  <si>
    <t>20 E 4645</t>
  </si>
  <si>
    <t>20 E 4644</t>
  </si>
  <si>
    <t>20 E 4643</t>
  </si>
  <si>
    <t>20 E 4646</t>
  </si>
  <si>
    <t>20 E 5074</t>
  </si>
  <si>
    <t>20 E 5077</t>
  </si>
  <si>
    <t>20 E 5075</t>
  </si>
  <si>
    <t>20 E 5076</t>
  </si>
  <si>
    <t>&lt;0.3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</si>
</sst>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"/>
    <numFmt numFmtId="165" formatCode="#,##0\ _F"/>
    <numFmt numFmtId="166" formatCode="0.0"/>
    <numFmt numFmtId="167" formatCode="dd/mm/yy;@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165" fontId="0" fillId="0" borderId="2" xfId="0" applyNumberFormat="1" applyBorder="1"/>
    <xf numFmtId="165" fontId="0" fillId="0" borderId="3" xfId="0" applyNumberFormat="1" applyBorder="1"/>
    <xf numFmtId="165" fontId="6" fillId="4" borderId="5" xfId="0" applyNumberFormat="1" applyFont="1" applyFill="1" applyBorder="1"/>
    <xf numFmtId="165" fontId="2" fillId="0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3" xfId="0" applyFont="1" applyBorder="1"/>
    <xf numFmtId="0" fontId="2" fillId="0" borderId="8" xfId="0" applyFont="1" applyBorder="1" applyAlignment="1">
      <alignment horizontal="center"/>
    </xf>
    <xf numFmtId="0" fontId="0" fillId="0" borderId="0" xfId="0" applyFill="1"/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2" xfId="0" applyFont="1" applyBorder="1"/>
    <xf numFmtId="0" fontId="4" fillId="0" borderId="1" xfId="0" applyFont="1" applyBorder="1"/>
    <xf numFmtId="0" fontId="7" fillId="0" borderId="3" xfId="0" applyFont="1" applyBorder="1" applyAlignment="1"/>
    <xf numFmtId="0" fontId="4" fillId="0" borderId="1" xfId="0" applyFont="1" applyBorder="1" applyAlignment="1"/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0" borderId="9" xfId="0" applyFont="1" applyBorder="1"/>
    <xf numFmtId="0" fontId="7" fillId="0" borderId="9" xfId="0" applyFont="1" applyFill="1" applyBorder="1"/>
    <xf numFmtId="0" fontId="7" fillId="0" borderId="16" xfId="0" applyFont="1" applyBorder="1" applyAlignment="1">
      <alignment horizontal="left"/>
    </xf>
    <xf numFmtId="0" fontId="7" fillId="0" borderId="16" xfId="0" applyFont="1" applyBorder="1"/>
    <xf numFmtId="0" fontId="7" fillId="0" borderId="12" xfId="0" applyFont="1" applyBorder="1"/>
    <xf numFmtId="3" fontId="0" fillId="0" borderId="12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2" fillId="0" borderId="10" xfId="0" applyFont="1" applyFill="1" applyBorder="1"/>
    <xf numFmtId="0" fontId="7" fillId="0" borderId="9" xfId="0" applyFont="1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2" fillId="0" borderId="9" xfId="0" applyFont="1" applyBorder="1"/>
    <xf numFmtId="0" fontId="7" fillId="0" borderId="15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0" fillId="0" borderId="19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7" fillId="0" borderId="21" xfId="0" applyFont="1" applyBorder="1"/>
    <xf numFmtId="3" fontId="0" fillId="0" borderId="24" xfId="0" applyNumberFormat="1" applyBorder="1" applyAlignment="1">
      <alignment horizontal="center"/>
    </xf>
    <xf numFmtId="0" fontId="7" fillId="0" borderId="21" xfId="0" applyFont="1" applyFill="1" applyBorder="1"/>
    <xf numFmtId="3" fontId="0" fillId="0" borderId="25" xfId="0" applyNumberFormat="1" applyBorder="1" applyAlignment="1">
      <alignment horizontal="center"/>
    </xf>
    <xf numFmtId="0" fontId="7" fillId="0" borderId="15" xfId="0" applyFont="1" applyFill="1" applyBorder="1"/>
    <xf numFmtId="0" fontId="4" fillId="0" borderId="15" xfId="0" applyFont="1" applyBorder="1"/>
    <xf numFmtId="0" fontId="4" fillId="0" borderId="10" xfId="0" applyFont="1" applyBorder="1"/>
    <xf numFmtId="3" fontId="0" fillId="0" borderId="2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8" fillId="3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4" borderId="9" xfId="0" applyFont="1" applyFill="1" applyBorder="1"/>
    <xf numFmtId="0" fontId="4" fillId="0" borderId="30" xfId="0" quotePrefix="1" applyFont="1" applyBorder="1" applyAlignment="1">
      <alignment horizontal="center"/>
    </xf>
    <xf numFmtId="0" fontId="2" fillId="4" borderId="10" xfId="0" applyFont="1" applyFill="1" applyBorder="1"/>
    <xf numFmtId="0" fontId="4" fillId="0" borderId="0" xfId="0" applyFont="1" applyAlignment="1">
      <alignment horizontal="center"/>
    </xf>
    <xf numFmtId="0" fontId="0" fillId="0" borderId="12" xfId="0" applyBorder="1"/>
    <xf numFmtId="0" fontId="4" fillId="0" borderId="34" xfId="0" applyFont="1" applyBorder="1" applyAlignment="1">
      <alignment horizontal="center"/>
    </xf>
    <xf numFmtId="0" fontId="0" fillId="0" borderId="10" xfId="0" applyBorder="1"/>
    <xf numFmtId="14" fontId="4" fillId="0" borderId="35" xfId="0" applyNumberFormat="1" applyFont="1" applyBorder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9" fillId="0" borderId="35" xfId="0" applyFont="1" applyBorder="1" applyAlignment="1">
      <alignment horizontal="center" vertical="justify"/>
    </xf>
    <xf numFmtId="0" fontId="9" fillId="0" borderId="36" xfId="0" applyFont="1" applyBorder="1" applyAlignment="1">
      <alignment horizontal="center" vertical="justify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19" xfId="0" applyFont="1" applyFill="1" applyBorder="1"/>
    <xf numFmtId="164" fontId="2" fillId="0" borderId="12" xfId="0" quotePrefix="1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6" borderId="13" xfId="0" applyFont="1" applyFill="1" applyBorder="1"/>
    <xf numFmtId="14" fontId="4" fillId="0" borderId="34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67" fontId="2" fillId="0" borderId="12" xfId="0" quotePrefix="1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144"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strike val="0"/>
        <u val="none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4"/>
  <sheetViews>
    <sheetView zoomScaleNormal="100" workbookViewId="0">
      <selection activeCell="F19" sqref="F19"/>
    </sheetView>
  </sheetViews>
  <sheetFormatPr baseColWidth="10" defaultRowHeight="13.2" x14ac:dyDescent="0.25"/>
  <cols>
    <col min="1" max="1" width="45.5546875" customWidth="1"/>
    <col min="2" max="10" width="14.6640625" style="21" customWidth="1"/>
  </cols>
  <sheetData>
    <row r="1" spans="1:10" ht="12.75" customHeight="1" x14ac:dyDescent="0.25">
      <c r="A1" s="151" t="s">
        <v>223</v>
      </c>
      <c r="B1" s="141" t="s">
        <v>229</v>
      </c>
      <c r="C1" s="147" t="s">
        <v>235</v>
      </c>
      <c r="D1" s="31" t="s">
        <v>239</v>
      </c>
      <c r="E1" s="31" t="s">
        <v>244</v>
      </c>
      <c r="F1" s="31" t="s">
        <v>246</v>
      </c>
      <c r="G1" s="31"/>
      <c r="H1" s="31"/>
      <c r="I1" s="31"/>
      <c r="J1" s="31"/>
    </row>
    <row r="2" spans="1:10" ht="30" customHeight="1" thickBot="1" x14ac:dyDescent="0.3">
      <c r="A2" s="152"/>
      <c r="B2" s="148">
        <v>43992</v>
      </c>
      <c r="C2" s="148">
        <v>44004</v>
      </c>
      <c r="D2" s="148">
        <v>44018</v>
      </c>
      <c r="E2" s="148">
        <v>44032</v>
      </c>
      <c r="F2" s="148">
        <v>44046</v>
      </c>
      <c r="G2" s="90"/>
      <c r="H2" s="90"/>
      <c r="I2" s="90"/>
      <c r="J2" s="90"/>
    </row>
    <row r="3" spans="1:10" ht="13.5" customHeight="1" x14ac:dyDescent="0.25">
      <c r="A3" s="92" t="s">
        <v>198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customHeight="1" thickBot="1" x14ac:dyDescent="0.3">
      <c r="A4" s="93" t="s">
        <v>199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3.5" customHeight="1" thickBot="1" x14ac:dyDescent="0.3">
      <c r="A5" s="94"/>
      <c r="B5" s="136"/>
      <c r="C5" s="139"/>
      <c r="D5" s="137"/>
      <c r="E5" s="111"/>
      <c r="F5" s="49"/>
      <c r="G5" s="49"/>
      <c r="H5" s="49"/>
      <c r="I5" s="49"/>
      <c r="J5" s="49"/>
    </row>
    <row r="6" spans="1:10" ht="13.5" customHeight="1" thickBot="1" x14ac:dyDescent="0.3">
      <c r="A6" s="100" t="s">
        <v>200</v>
      </c>
      <c r="B6" s="134"/>
      <c r="C6" s="104"/>
      <c r="D6" s="135"/>
      <c r="E6" s="112"/>
      <c r="F6" s="104"/>
      <c r="G6" s="104"/>
      <c r="H6" s="104"/>
      <c r="I6" s="104"/>
      <c r="J6" s="104"/>
    </row>
    <row r="7" spans="1:10" ht="13.5" customHeight="1" x14ac:dyDescent="0.25">
      <c r="A7" s="102" t="s">
        <v>201</v>
      </c>
      <c r="B7" s="108"/>
      <c r="C7" s="105"/>
      <c r="D7" s="72"/>
      <c r="E7" s="113"/>
      <c r="F7" s="105"/>
      <c r="G7" s="106"/>
      <c r="H7" s="106"/>
      <c r="I7" s="106"/>
      <c r="J7" s="106"/>
    </row>
    <row r="8" spans="1:10" ht="13.5" hidden="1" customHeight="1" x14ac:dyDescent="0.25">
      <c r="A8" s="103" t="s">
        <v>202</v>
      </c>
      <c r="B8" s="109"/>
      <c r="C8" s="106"/>
      <c r="D8" s="73"/>
      <c r="E8" s="114"/>
      <c r="F8" s="106"/>
      <c r="G8" s="106"/>
      <c r="H8" s="106"/>
      <c r="I8" s="106"/>
      <c r="J8" s="106"/>
    </row>
    <row r="9" spans="1:10" ht="13.5" hidden="1" customHeight="1" x14ac:dyDescent="0.25">
      <c r="A9" s="103" t="s">
        <v>203</v>
      </c>
      <c r="B9" s="109"/>
      <c r="C9" s="106"/>
      <c r="D9" s="73"/>
      <c r="E9" s="114"/>
      <c r="F9" s="106"/>
      <c r="G9" s="106"/>
      <c r="H9" s="106"/>
      <c r="I9" s="106"/>
      <c r="J9" s="106"/>
    </row>
    <row r="10" spans="1:10" ht="13.5" hidden="1" customHeight="1" x14ac:dyDescent="0.25">
      <c r="A10" s="103" t="s">
        <v>204</v>
      </c>
      <c r="B10" s="109"/>
      <c r="C10" s="106"/>
      <c r="D10" s="73"/>
      <c r="E10" s="114"/>
      <c r="F10" s="106"/>
      <c r="G10" s="106"/>
      <c r="H10" s="106"/>
      <c r="I10" s="106"/>
      <c r="J10" s="106"/>
    </row>
    <row r="11" spans="1:10" ht="13.5" hidden="1" customHeight="1" x14ac:dyDescent="0.25">
      <c r="A11" s="103" t="s">
        <v>205</v>
      </c>
      <c r="B11" s="109"/>
      <c r="C11" s="106"/>
      <c r="D11" s="73"/>
      <c r="E11" s="114"/>
      <c r="F11" s="106"/>
      <c r="G11" s="106"/>
      <c r="H11" s="106"/>
      <c r="I11" s="106"/>
      <c r="J11" s="106"/>
    </row>
    <row r="12" spans="1:10" ht="13.5" hidden="1" customHeight="1" x14ac:dyDescent="0.25">
      <c r="A12" s="103" t="s">
        <v>206</v>
      </c>
      <c r="B12" s="109"/>
      <c r="C12" s="106"/>
      <c r="D12" s="73"/>
      <c r="E12" s="114"/>
      <c r="F12" s="106"/>
      <c r="G12" s="106"/>
      <c r="H12" s="106"/>
      <c r="I12" s="106"/>
      <c r="J12" s="106"/>
    </row>
    <row r="13" spans="1:10" ht="13.5" hidden="1" customHeight="1" x14ac:dyDescent="0.25">
      <c r="A13" s="103" t="s">
        <v>207</v>
      </c>
      <c r="B13" s="109"/>
      <c r="C13" s="106"/>
      <c r="D13" s="73"/>
      <c r="E13" s="114"/>
      <c r="F13" s="106"/>
      <c r="G13" s="106"/>
      <c r="H13" s="106"/>
      <c r="I13" s="106"/>
      <c r="J13" s="106"/>
    </row>
    <row r="14" spans="1:10" ht="13.5" hidden="1" customHeight="1" x14ac:dyDescent="0.25">
      <c r="A14" s="103" t="s">
        <v>208</v>
      </c>
      <c r="B14" s="109"/>
      <c r="C14" s="106"/>
      <c r="D14" s="73"/>
      <c r="E14" s="114"/>
      <c r="F14" s="106"/>
      <c r="G14" s="106"/>
      <c r="H14" s="106"/>
      <c r="I14" s="106"/>
      <c r="J14" s="106"/>
    </row>
    <row r="15" spans="1:10" ht="13.5" hidden="1" customHeight="1" x14ac:dyDescent="0.25">
      <c r="A15" s="103" t="s">
        <v>209</v>
      </c>
      <c r="B15" s="109"/>
      <c r="C15" s="106"/>
      <c r="D15" s="73"/>
      <c r="E15" s="114"/>
      <c r="F15" s="106"/>
      <c r="G15" s="106"/>
      <c r="H15" s="106"/>
      <c r="I15" s="106"/>
      <c r="J15" s="106"/>
    </row>
    <row r="16" spans="1:10" ht="13.5" hidden="1" customHeight="1" x14ac:dyDescent="0.25">
      <c r="A16" s="103" t="s">
        <v>210</v>
      </c>
      <c r="B16" s="109"/>
      <c r="C16" s="106"/>
      <c r="D16" s="73"/>
      <c r="E16" s="106"/>
      <c r="F16" s="106"/>
      <c r="G16" s="106"/>
      <c r="H16" s="106"/>
      <c r="I16" s="106"/>
      <c r="J16" s="106"/>
    </row>
    <row r="17" spans="1:10" ht="13.5" hidden="1" customHeight="1" thickBot="1" x14ac:dyDescent="0.3">
      <c r="A17" s="99" t="s">
        <v>211</v>
      </c>
      <c r="B17" s="110"/>
      <c r="C17" s="107"/>
      <c r="D17" s="138"/>
      <c r="E17" s="107"/>
      <c r="F17" s="107"/>
      <c r="G17" s="107"/>
      <c r="H17" s="107"/>
      <c r="I17" s="107"/>
      <c r="J17" s="107"/>
    </row>
    <row r="18" spans="1:10" ht="13.5" customHeight="1" thickBot="1" x14ac:dyDescent="0.3">
      <c r="A18" s="91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3.8" x14ac:dyDescent="0.25">
      <c r="A19" s="2" t="s">
        <v>130</v>
      </c>
      <c r="B19" s="33">
        <f t="shared" ref="B19:J19" si="0">SUM(B37:B104)</f>
        <v>29108</v>
      </c>
      <c r="C19" s="33">
        <f t="shared" si="0"/>
        <v>15680</v>
      </c>
      <c r="D19" s="33">
        <f t="shared" si="0"/>
        <v>3880</v>
      </c>
      <c r="E19" s="33">
        <f t="shared" si="0"/>
        <v>3620</v>
      </c>
      <c r="F19" s="33">
        <f t="shared" si="0"/>
        <v>1600</v>
      </c>
      <c r="G19" s="33">
        <f t="shared" si="0"/>
        <v>0</v>
      </c>
      <c r="H19" s="33">
        <f t="shared" si="0"/>
        <v>0</v>
      </c>
      <c r="I19" s="33">
        <f t="shared" si="0"/>
        <v>0</v>
      </c>
      <c r="J19" s="33">
        <f t="shared" si="0"/>
        <v>0</v>
      </c>
    </row>
    <row r="20" spans="1:10" ht="13.8" x14ac:dyDescent="0.25">
      <c r="A20" s="3" t="s">
        <v>131</v>
      </c>
      <c r="B20" s="34">
        <f t="shared" ref="B20:J20" si="1">+B21-B19</f>
        <v>946</v>
      </c>
      <c r="C20" s="34">
        <f t="shared" si="1"/>
        <v>1240</v>
      </c>
      <c r="D20" s="34">
        <f t="shared" si="1"/>
        <v>2200</v>
      </c>
      <c r="E20" s="34">
        <f t="shared" si="1"/>
        <v>960</v>
      </c>
      <c r="F20" s="34">
        <f t="shared" si="1"/>
        <v>360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</row>
    <row r="21" spans="1:10" ht="14.4" thickBot="1" x14ac:dyDescent="0.3">
      <c r="A21" s="1" t="s">
        <v>129</v>
      </c>
      <c r="B21" s="35">
        <f t="shared" ref="B21:J21" si="2">SUM(B37:B233)</f>
        <v>30054</v>
      </c>
      <c r="C21" s="35">
        <f t="shared" si="2"/>
        <v>16920</v>
      </c>
      <c r="D21" s="35">
        <f t="shared" si="2"/>
        <v>6080</v>
      </c>
      <c r="E21" s="35">
        <f t="shared" si="2"/>
        <v>4580</v>
      </c>
      <c r="F21" s="35">
        <f t="shared" si="2"/>
        <v>1960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</row>
    <row r="22" spans="1:10" ht="14.4" thickBot="1" x14ac:dyDescent="0.3">
      <c r="A22" s="4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2" thickBot="1" x14ac:dyDescent="0.35">
      <c r="A23" s="5" t="s">
        <v>0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6" t="s">
        <v>1</v>
      </c>
      <c r="B24" s="38">
        <f t="shared" ref="B24:J24" si="3">SUM(B106:B160)/(B21/100)</f>
        <v>0.58561256405137418</v>
      </c>
      <c r="C24" s="38">
        <f t="shared" si="3"/>
        <v>5.4373522458628845</v>
      </c>
      <c r="D24" s="38">
        <f t="shared" si="3"/>
        <v>25.657894736842106</v>
      </c>
      <c r="E24" s="38">
        <f t="shared" si="3"/>
        <v>1.7467248908296944</v>
      </c>
      <c r="F24" s="38">
        <f t="shared" si="3"/>
        <v>2.0408163265306123</v>
      </c>
      <c r="G24" s="38" t="e">
        <f t="shared" si="3"/>
        <v>#DIV/0!</v>
      </c>
      <c r="H24" s="38" t="e">
        <f t="shared" si="3"/>
        <v>#DIV/0!</v>
      </c>
      <c r="I24" s="38" t="e">
        <f t="shared" si="3"/>
        <v>#DIV/0!</v>
      </c>
      <c r="J24" s="38" t="e">
        <f t="shared" si="3"/>
        <v>#DIV/0!</v>
      </c>
    </row>
    <row r="25" spans="1:10" x14ac:dyDescent="0.25">
      <c r="A25" s="7" t="s">
        <v>2</v>
      </c>
      <c r="B25" s="39">
        <f t="shared" ref="B25:J25" si="4">SUM(B162:B171)/(B21/100)</f>
        <v>0</v>
      </c>
      <c r="C25" s="39">
        <f t="shared" si="4"/>
        <v>0</v>
      </c>
      <c r="D25" s="39">
        <f t="shared" si="4"/>
        <v>0</v>
      </c>
      <c r="E25" s="39">
        <f t="shared" si="4"/>
        <v>0</v>
      </c>
      <c r="F25" s="39">
        <f t="shared" si="4"/>
        <v>0</v>
      </c>
      <c r="G25" s="39" t="e">
        <f t="shared" si="4"/>
        <v>#DIV/0!</v>
      </c>
      <c r="H25" s="39" t="e">
        <f t="shared" si="4"/>
        <v>#DIV/0!</v>
      </c>
      <c r="I25" s="39" t="e">
        <f t="shared" si="4"/>
        <v>#DIV/0!</v>
      </c>
      <c r="J25" s="39" t="e">
        <f t="shared" si="4"/>
        <v>#DIV/0!</v>
      </c>
    </row>
    <row r="26" spans="1:10" x14ac:dyDescent="0.25">
      <c r="A26" s="7" t="s">
        <v>3</v>
      </c>
      <c r="B26" s="39">
        <f t="shared" ref="B26:J26" si="5">SUM(B173:B203)/(B21/100)</f>
        <v>2.5620549677247619</v>
      </c>
      <c r="C26" s="39">
        <f t="shared" si="5"/>
        <v>1.8912529550827424</v>
      </c>
      <c r="D26" s="39">
        <f t="shared" si="5"/>
        <v>8.5526315789473681</v>
      </c>
      <c r="E26" s="39">
        <f t="shared" si="5"/>
        <v>19.213973799126638</v>
      </c>
      <c r="F26" s="39">
        <f t="shared" si="5"/>
        <v>16.326530612244898</v>
      </c>
      <c r="G26" s="39" t="e">
        <f t="shared" si="5"/>
        <v>#DIV/0!</v>
      </c>
      <c r="H26" s="39" t="e">
        <f t="shared" si="5"/>
        <v>#DIV/0!</v>
      </c>
      <c r="I26" s="39" t="e">
        <f t="shared" si="5"/>
        <v>#DIV/0!</v>
      </c>
      <c r="J26" s="39" t="e">
        <f t="shared" si="5"/>
        <v>#DIV/0!</v>
      </c>
    </row>
    <row r="27" spans="1:10" x14ac:dyDescent="0.25">
      <c r="A27" s="7" t="s">
        <v>4</v>
      </c>
      <c r="B27" s="39">
        <f t="shared" ref="B27:J27" si="6">SUM(B205:B210)/(B21/100)</f>
        <v>0</v>
      </c>
      <c r="C27" s="39">
        <f t="shared" si="6"/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 t="e">
        <f t="shared" si="6"/>
        <v>#DIV/0!</v>
      </c>
      <c r="H27" s="39" t="e">
        <f t="shared" si="6"/>
        <v>#DIV/0!</v>
      </c>
      <c r="I27" s="39" t="e">
        <f t="shared" si="6"/>
        <v>#DIV/0!</v>
      </c>
      <c r="J27" s="39" t="e">
        <f t="shared" si="6"/>
        <v>#DIV/0!</v>
      </c>
    </row>
    <row r="28" spans="1:10" x14ac:dyDescent="0.25">
      <c r="A28" s="7" t="s">
        <v>5</v>
      </c>
      <c r="B28" s="39">
        <f t="shared" ref="B28:J28" si="7">SUM(B220:B223)/(B21/100)</f>
        <v>0</v>
      </c>
      <c r="C28" s="39">
        <f t="shared" si="7"/>
        <v>0</v>
      </c>
      <c r="D28" s="39">
        <f t="shared" si="7"/>
        <v>1.3157894736842106</v>
      </c>
      <c r="E28" s="39">
        <f t="shared" si="7"/>
        <v>0</v>
      </c>
      <c r="F28" s="39">
        <f t="shared" si="7"/>
        <v>0</v>
      </c>
      <c r="G28" s="39" t="e">
        <f t="shared" si="7"/>
        <v>#DIV/0!</v>
      </c>
      <c r="H28" s="39" t="e">
        <f t="shared" si="7"/>
        <v>#DIV/0!</v>
      </c>
      <c r="I28" s="39" t="e">
        <f t="shared" si="7"/>
        <v>#DIV/0!</v>
      </c>
      <c r="J28" s="39" t="e">
        <f t="shared" si="7"/>
        <v>#DIV/0!</v>
      </c>
    </row>
    <row r="29" spans="1:10" x14ac:dyDescent="0.25">
      <c r="A29" s="7" t="s">
        <v>6</v>
      </c>
      <c r="B29" s="39">
        <f t="shared" ref="B29:J29" si="8">SUM(B225:B226)/(B21/100)</f>
        <v>0</v>
      </c>
      <c r="C29" s="39">
        <f t="shared" si="8"/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 t="e">
        <f t="shared" si="8"/>
        <v>#DIV/0!</v>
      </c>
      <c r="H29" s="39" t="e">
        <f t="shared" si="8"/>
        <v>#DIV/0!</v>
      </c>
      <c r="I29" s="39" t="e">
        <f t="shared" si="8"/>
        <v>#DIV/0!</v>
      </c>
      <c r="J29" s="39" t="e">
        <f t="shared" si="8"/>
        <v>#DIV/0!</v>
      </c>
    </row>
    <row r="30" spans="1:10" x14ac:dyDescent="0.25">
      <c r="A30" s="7" t="s">
        <v>78</v>
      </c>
      <c r="B30" s="39">
        <f t="shared" ref="B30:J30" si="9">SUM(B212:B218)/(B21/100)</f>
        <v>0</v>
      </c>
      <c r="C30" s="39">
        <f t="shared" si="9"/>
        <v>0</v>
      </c>
      <c r="D30" s="39">
        <f t="shared" si="9"/>
        <v>0</v>
      </c>
      <c r="E30" s="39">
        <f t="shared" si="9"/>
        <v>0</v>
      </c>
      <c r="F30" s="39">
        <f t="shared" si="9"/>
        <v>0</v>
      </c>
      <c r="G30" s="39" t="e">
        <f t="shared" si="9"/>
        <v>#DIV/0!</v>
      </c>
      <c r="H30" s="39" t="e">
        <f t="shared" si="9"/>
        <v>#DIV/0!</v>
      </c>
      <c r="I30" s="39" t="e">
        <f t="shared" si="9"/>
        <v>#DIV/0!</v>
      </c>
      <c r="J30" s="39" t="e">
        <f t="shared" si="9"/>
        <v>#DIV/0!</v>
      </c>
    </row>
    <row r="31" spans="1:10" x14ac:dyDescent="0.25">
      <c r="A31" s="7" t="s">
        <v>7</v>
      </c>
      <c r="B31" s="39">
        <f t="shared" ref="B31:J31" si="10">SUM(B228:B233)/(B21/100)</f>
        <v>0</v>
      </c>
      <c r="C31" s="39">
        <f t="shared" si="10"/>
        <v>0</v>
      </c>
      <c r="D31" s="39">
        <f t="shared" si="10"/>
        <v>0.65789473684210531</v>
      </c>
      <c r="E31" s="39">
        <f t="shared" si="10"/>
        <v>0</v>
      </c>
      <c r="F31" s="39">
        <f t="shared" si="10"/>
        <v>0</v>
      </c>
      <c r="G31" s="39" t="e">
        <f t="shared" si="10"/>
        <v>#DIV/0!</v>
      </c>
      <c r="H31" s="39" t="e">
        <f t="shared" si="10"/>
        <v>#DIV/0!</v>
      </c>
      <c r="I31" s="39" t="e">
        <f t="shared" si="10"/>
        <v>#DIV/0!</v>
      </c>
      <c r="J31" s="39" t="e">
        <f t="shared" si="10"/>
        <v>#DIV/0!</v>
      </c>
    </row>
    <row r="32" spans="1:10" ht="13.8" thickBot="1" x14ac:dyDescent="0.3">
      <c r="A32" s="8" t="s">
        <v>8</v>
      </c>
      <c r="B32" s="40">
        <f t="shared" ref="B32:J32" si="11">SUM(B37:B104)/(B21/100)</f>
        <v>96.852332468223864</v>
      </c>
      <c r="C32" s="40">
        <f t="shared" si="11"/>
        <v>92.671394799054383</v>
      </c>
      <c r="D32" s="40">
        <f t="shared" si="11"/>
        <v>63.815789473684212</v>
      </c>
      <c r="E32" s="40">
        <f t="shared" si="11"/>
        <v>79.039301310043669</v>
      </c>
      <c r="F32" s="40">
        <f t="shared" si="11"/>
        <v>81.632653061224488</v>
      </c>
      <c r="G32" s="40" t="e">
        <f t="shared" si="11"/>
        <v>#DIV/0!</v>
      </c>
      <c r="H32" s="40" t="e">
        <f t="shared" si="11"/>
        <v>#DIV/0!</v>
      </c>
      <c r="I32" s="40" t="e">
        <f t="shared" si="11"/>
        <v>#DIV/0!</v>
      </c>
      <c r="J32" s="40" t="e">
        <f t="shared" si="11"/>
        <v>#DIV/0!</v>
      </c>
    </row>
    <row r="33" spans="1:10" ht="13.8" thickBot="1" x14ac:dyDescent="0.3">
      <c r="A33" s="9" t="s">
        <v>9</v>
      </c>
      <c r="B33" s="41">
        <f t="shared" ref="B33:J33" si="12">SUM(B24:B32)</f>
        <v>100</v>
      </c>
      <c r="C33" s="41">
        <f t="shared" si="12"/>
        <v>100.00000000000001</v>
      </c>
      <c r="D33" s="41">
        <f t="shared" si="12"/>
        <v>100</v>
      </c>
      <c r="E33" s="41">
        <f t="shared" si="12"/>
        <v>100</v>
      </c>
      <c r="F33" s="41">
        <f t="shared" si="12"/>
        <v>100</v>
      </c>
      <c r="G33" s="41" t="e">
        <f t="shared" si="12"/>
        <v>#DIV/0!</v>
      </c>
      <c r="H33" s="41" t="e">
        <f t="shared" si="12"/>
        <v>#DIV/0!</v>
      </c>
      <c r="I33" s="41" t="e">
        <f t="shared" si="12"/>
        <v>#DIV/0!</v>
      </c>
      <c r="J33" s="41" t="e">
        <f t="shared" si="12"/>
        <v>#DIV/0!</v>
      </c>
    </row>
    <row r="34" spans="1:10" ht="13.8" thickBot="1" x14ac:dyDescent="0.3">
      <c r="A34" s="10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2" thickBot="1" x14ac:dyDescent="0.35">
      <c r="A35" s="11" t="s">
        <v>132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8" thickBot="1" x14ac:dyDescent="0.3">
      <c r="A36" s="12" t="s">
        <v>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58" t="s">
        <v>189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25">
      <c r="A38" s="54" t="s">
        <v>190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25">
      <c r="A39" s="54" t="s">
        <v>191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54" t="s">
        <v>192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25">
      <c r="A41" s="54" t="s">
        <v>193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5">
      <c r="A42" s="54" t="s">
        <v>194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x14ac:dyDescent="0.25">
      <c r="A43" s="54" t="s">
        <v>195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5">
      <c r="A44" s="54" t="s">
        <v>196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5">
      <c r="A45" s="54" t="s">
        <v>197</v>
      </c>
      <c r="B45" s="81"/>
      <c r="C45" s="81"/>
      <c r="D45" s="81"/>
      <c r="E45" s="81"/>
      <c r="F45" s="81"/>
      <c r="G45" s="81"/>
      <c r="H45" s="81"/>
      <c r="I45" s="81"/>
      <c r="J45" s="81"/>
    </row>
    <row r="46" spans="1:10" x14ac:dyDescent="0.25">
      <c r="A46" s="57" t="s">
        <v>120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x14ac:dyDescent="0.25">
      <c r="A47" s="54" t="s">
        <v>12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x14ac:dyDescent="0.25">
      <c r="A48" s="54" t="s">
        <v>13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5">
      <c r="A49" s="54" t="s">
        <v>137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x14ac:dyDescent="0.25">
      <c r="A50" s="54" t="s">
        <v>14</v>
      </c>
      <c r="B50" s="81"/>
      <c r="C50" s="81"/>
      <c r="D50" s="81"/>
      <c r="E50" s="81"/>
      <c r="F50" s="81"/>
      <c r="G50" s="81"/>
      <c r="H50" s="81"/>
      <c r="I50" s="81"/>
      <c r="J50" s="81"/>
    </row>
    <row r="51" spans="1:10" x14ac:dyDescent="0.25">
      <c r="A51" s="54" t="s">
        <v>10</v>
      </c>
      <c r="B51" s="81"/>
      <c r="C51" s="81"/>
      <c r="D51" s="81">
        <v>800</v>
      </c>
      <c r="E51" s="81"/>
      <c r="F51" s="81"/>
      <c r="G51" s="81"/>
      <c r="H51" s="81"/>
      <c r="I51" s="81"/>
      <c r="J51" s="81"/>
    </row>
    <row r="52" spans="1:10" x14ac:dyDescent="0.25">
      <c r="A52" s="54" t="s">
        <v>11</v>
      </c>
      <c r="B52" s="81"/>
      <c r="C52" s="81"/>
      <c r="D52" s="81"/>
      <c r="E52" s="81"/>
      <c r="F52" s="81"/>
      <c r="G52" s="81"/>
      <c r="H52" s="81"/>
      <c r="I52" s="81"/>
      <c r="J52" s="81"/>
    </row>
    <row r="53" spans="1:10" x14ac:dyDescent="0.25">
      <c r="A53" s="54" t="s">
        <v>138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x14ac:dyDescent="0.25">
      <c r="A54" s="54" t="s">
        <v>15</v>
      </c>
      <c r="B54" s="81">
        <v>8</v>
      </c>
      <c r="C54" s="81">
        <v>80</v>
      </c>
      <c r="D54" s="81"/>
      <c r="E54" s="81"/>
      <c r="F54" s="81"/>
      <c r="G54" s="81"/>
      <c r="H54" s="81"/>
      <c r="I54" s="81"/>
      <c r="J54" s="81"/>
    </row>
    <row r="55" spans="1:10" x14ac:dyDescent="0.25">
      <c r="A55" s="54" t="s">
        <v>16</v>
      </c>
      <c r="B55" s="81"/>
      <c r="C55" s="81"/>
      <c r="D55" s="81"/>
      <c r="E55" s="81"/>
      <c r="F55" s="81"/>
      <c r="G55" s="81"/>
      <c r="H55" s="81"/>
      <c r="I55" s="81"/>
      <c r="J55" s="81"/>
    </row>
    <row r="56" spans="1:10" x14ac:dyDescent="0.25">
      <c r="A56" s="54" t="s">
        <v>185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x14ac:dyDescent="0.25">
      <c r="A57" s="54" t="s">
        <v>139</v>
      </c>
      <c r="B57" s="73">
        <v>920</v>
      </c>
      <c r="C57" s="73">
        <v>800</v>
      </c>
      <c r="D57" s="73">
        <v>480</v>
      </c>
      <c r="E57" s="73">
        <v>2000</v>
      </c>
      <c r="F57" s="73">
        <v>1600</v>
      </c>
      <c r="G57" s="82"/>
      <c r="H57" s="82"/>
      <c r="I57" s="82"/>
      <c r="J57" s="82"/>
    </row>
    <row r="58" spans="1:10" x14ac:dyDescent="0.25">
      <c r="A58" s="54" t="s">
        <v>140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54" t="s">
        <v>141</v>
      </c>
      <c r="B59" s="145"/>
      <c r="C59" s="82"/>
      <c r="D59" s="82"/>
      <c r="E59" s="82"/>
      <c r="F59" s="82"/>
      <c r="G59" s="82"/>
      <c r="H59" s="82"/>
      <c r="I59" s="82"/>
      <c r="J59" s="82"/>
    </row>
    <row r="60" spans="1:10" x14ac:dyDescent="0.25">
      <c r="A60" s="54" t="s">
        <v>186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54" t="s">
        <v>142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54" t="s">
        <v>143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54" t="s">
        <v>144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54" t="s">
        <v>145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54" t="s">
        <v>146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54" t="s">
        <v>17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54" t="s">
        <v>135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x14ac:dyDescent="0.25">
      <c r="A68" s="54" t="s">
        <v>83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5">
      <c r="A69" s="54" t="s">
        <v>226</v>
      </c>
      <c r="B69" s="81">
        <v>180</v>
      </c>
      <c r="C69" s="81">
        <v>2800</v>
      </c>
      <c r="D69" s="81"/>
      <c r="E69" s="81">
        <v>320</v>
      </c>
      <c r="F69" s="81"/>
      <c r="G69" s="81"/>
      <c r="H69" s="81"/>
      <c r="I69" s="81"/>
      <c r="J69" s="81"/>
    </row>
    <row r="70" spans="1:10" x14ac:dyDescent="0.25">
      <c r="A70" s="54" t="s">
        <v>99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5">
      <c r="A71" s="54" t="s">
        <v>133</v>
      </c>
      <c r="B71" s="81"/>
      <c r="C71" s="81"/>
      <c r="D71" s="81"/>
      <c r="E71" s="81"/>
      <c r="F71" s="81"/>
      <c r="G71" s="81"/>
      <c r="H71" s="81"/>
      <c r="I71" s="81"/>
      <c r="J71" s="81"/>
    </row>
    <row r="72" spans="1:10" x14ac:dyDescent="0.25">
      <c r="A72" s="54" t="s">
        <v>134</v>
      </c>
      <c r="B72" s="81"/>
      <c r="C72" s="81"/>
      <c r="D72" s="81"/>
      <c r="E72" s="81"/>
      <c r="F72" s="81"/>
      <c r="G72" s="81"/>
      <c r="H72" s="81"/>
      <c r="I72" s="81"/>
      <c r="J72" s="81"/>
    </row>
    <row r="73" spans="1:10" x14ac:dyDescent="0.25">
      <c r="A73" s="54" t="s">
        <v>68</v>
      </c>
      <c r="B73" s="81">
        <v>28000</v>
      </c>
      <c r="C73" s="81">
        <v>12000</v>
      </c>
      <c r="D73" s="81">
        <v>2600</v>
      </c>
      <c r="E73" s="81">
        <v>1300</v>
      </c>
      <c r="F73" s="81"/>
      <c r="G73" s="81"/>
      <c r="H73" s="81"/>
      <c r="I73" s="81"/>
      <c r="J73" s="81"/>
    </row>
    <row r="74" spans="1:10" x14ac:dyDescent="0.25">
      <c r="A74" s="54" t="s">
        <v>119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x14ac:dyDescent="0.25">
      <c r="A75" s="54" t="s">
        <v>123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x14ac:dyDescent="0.25">
      <c r="A76" s="54" t="s">
        <v>18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1:10" x14ac:dyDescent="0.25">
      <c r="A77" s="55" t="s">
        <v>84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x14ac:dyDescent="0.25">
      <c r="A78" s="55" t="s">
        <v>19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25">
      <c r="A79" s="55" t="s">
        <v>85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x14ac:dyDescent="0.25">
      <c r="A80" s="55" t="s">
        <v>147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x14ac:dyDescent="0.25">
      <c r="A81" s="54" t="s">
        <v>54</v>
      </c>
      <c r="B81" s="81"/>
      <c r="C81" s="81"/>
      <c r="D81" s="81"/>
      <c r="E81" s="81"/>
      <c r="F81" s="81"/>
      <c r="G81" s="81"/>
      <c r="H81" s="81"/>
      <c r="I81" s="81"/>
      <c r="J81" s="81"/>
    </row>
    <row r="82" spans="1:10" x14ac:dyDescent="0.25">
      <c r="A82" s="54" t="s">
        <v>100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x14ac:dyDescent="0.25">
      <c r="A83" s="54" t="s">
        <v>69</v>
      </c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5">
      <c r="A84" s="54" t="s">
        <v>148</v>
      </c>
      <c r="B84" s="81"/>
      <c r="C84" s="81"/>
      <c r="D84" s="81"/>
      <c r="E84" s="81"/>
      <c r="F84" s="81"/>
      <c r="G84" s="81"/>
      <c r="H84" s="81"/>
      <c r="I84" s="81"/>
      <c r="J84" s="81"/>
    </row>
    <row r="85" spans="1:10" x14ac:dyDescent="0.25">
      <c r="A85" s="54" t="s">
        <v>124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x14ac:dyDescent="0.25">
      <c r="A86" s="55" t="s">
        <v>20</v>
      </c>
      <c r="B86" s="81"/>
      <c r="C86" s="81"/>
      <c r="D86" s="81"/>
      <c r="E86" s="81"/>
      <c r="F86" s="81"/>
      <c r="G86" s="81"/>
      <c r="H86" s="81"/>
      <c r="I86" s="81"/>
      <c r="J86" s="81"/>
    </row>
    <row r="87" spans="1:10" x14ac:dyDescent="0.25">
      <c r="A87" s="54" t="s">
        <v>67</v>
      </c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54" t="s">
        <v>81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5">
      <c r="A89" s="66" t="s">
        <v>149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x14ac:dyDescent="0.25">
      <c r="A90" s="86" t="s">
        <v>94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86" t="s">
        <v>21</v>
      </c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25">
      <c r="A92" s="55" t="s">
        <v>187</v>
      </c>
      <c r="B92" s="84"/>
      <c r="C92" s="84"/>
      <c r="D92" s="84"/>
      <c r="E92" s="84"/>
      <c r="F92" s="84"/>
      <c r="G92" s="84"/>
      <c r="H92" s="84"/>
      <c r="I92" s="84"/>
      <c r="J92" s="84"/>
    </row>
    <row r="93" spans="1:10" x14ac:dyDescent="0.25">
      <c r="A93" s="86" t="s">
        <v>95</v>
      </c>
      <c r="B93" s="83"/>
      <c r="C93" s="83"/>
      <c r="D93" s="83"/>
      <c r="E93" s="83"/>
      <c r="F93" s="83"/>
      <c r="G93" s="83"/>
      <c r="H93" s="83"/>
      <c r="I93" s="83"/>
      <c r="J93" s="83"/>
    </row>
    <row r="94" spans="1:10" x14ac:dyDescent="0.25">
      <c r="A94" s="66" t="s">
        <v>96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0" x14ac:dyDescent="0.25">
      <c r="A95" s="54" t="s">
        <v>150</v>
      </c>
      <c r="B95" s="83"/>
      <c r="C95" s="83"/>
      <c r="D95" s="83"/>
      <c r="E95" s="83"/>
      <c r="F95" s="83"/>
      <c r="G95" s="83"/>
      <c r="H95" s="83"/>
      <c r="I95" s="83"/>
      <c r="J95" s="83"/>
    </row>
    <row r="96" spans="1:10" x14ac:dyDescent="0.25">
      <c r="A96" s="54" t="s">
        <v>188</v>
      </c>
      <c r="B96" s="83"/>
      <c r="C96" s="83"/>
      <c r="D96" s="83"/>
      <c r="E96" s="83"/>
      <c r="F96" s="83"/>
      <c r="G96" s="83"/>
      <c r="H96" s="83"/>
      <c r="I96" s="83"/>
      <c r="J96" s="83"/>
    </row>
    <row r="97" spans="1:10" x14ac:dyDescent="0.25">
      <c r="A97" s="54" t="s">
        <v>151</v>
      </c>
      <c r="B97" s="83"/>
      <c r="C97" s="83"/>
      <c r="D97" s="83"/>
      <c r="E97" s="83"/>
      <c r="F97" s="83"/>
      <c r="G97" s="83"/>
      <c r="H97" s="83"/>
      <c r="I97" s="83"/>
      <c r="J97" s="83"/>
    </row>
    <row r="98" spans="1:10" x14ac:dyDescent="0.25">
      <c r="A98" s="54" t="s">
        <v>152</v>
      </c>
      <c r="B98" s="83"/>
      <c r="C98" s="83"/>
      <c r="D98" s="83"/>
      <c r="E98" s="83"/>
      <c r="F98" s="83"/>
      <c r="G98" s="83"/>
      <c r="H98" s="83"/>
      <c r="I98" s="83"/>
      <c r="J98" s="83"/>
    </row>
    <row r="99" spans="1:10" x14ac:dyDescent="0.25">
      <c r="A99" s="66" t="s">
        <v>98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5">
      <c r="A100" s="66" t="s">
        <v>97</v>
      </c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x14ac:dyDescent="0.25">
      <c r="A101" s="66" t="s">
        <v>70</v>
      </c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66" t="s">
        <v>71</v>
      </c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7" t="s">
        <v>136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13.8" thickBot="1" x14ac:dyDescent="0.3">
      <c r="A104" s="88" t="s">
        <v>55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3.8" thickBot="1" x14ac:dyDescent="0.3">
      <c r="A105" s="15" t="s">
        <v>1</v>
      </c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x14ac:dyDescent="0.25">
      <c r="A106" s="75" t="s">
        <v>22</v>
      </c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x14ac:dyDescent="0.25">
      <c r="A107" s="63" t="s">
        <v>153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x14ac:dyDescent="0.25">
      <c r="A108" s="57" t="s">
        <v>88</v>
      </c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x14ac:dyDescent="0.25">
      <c r="A109" s="56" t="s">
        <v>86</v>
      </c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x14ac:dyDescent="0.25">
      <c r="A110" s="57" t="s">
        <v>89</v>
      </c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x14ac:dyDescent="0.25">
      <c r="A111" s="57" t="s">
        <v>24</v>
      </c>
      <c r="B111" s="72"/>
      <c r="C111" s="72"/>
      <c r="D111" s="72">
        <v>80</v>
      </c>
      <c r="E111" s="72"/>
      <c r="F111" s="72"/>
      <c r="G111" s="72"/>
      <c r="H111" s="72"/>
      <c r="I111" s="72"/>
      <c r="J111" s="72"/>
    </row>
    <row r="112" spans="1:10" x14ac:dyDescent="0.25">
      <c r="A112" s="57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x14ac:dyDescent="0.25">
      <c r="A113" s="57" t="s">
        <v>87</v>
      </c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x14ac:dyDescent="0.25">
      <c r="A114" s="54" t="s">
        <v>25</v>
      </c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x14ac:dyDescent="0.25">
      <c r="A115" s="54" t="s">
        <v>26</v>
      </c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x14ac:dyDescent="0.25">
      <c r="A116" s="54" t="s">
        <v>154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x14ac:dyDescent="0.25">
      <c r="A117" s="54" t="s">
        <v>27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x14ac:dyDescent="0.25">
      <c r="A118" s="54" t="s">
        <v>126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x14ac:dyDescent="0.25">
      <c r="A119" s="54" t="s">
        <v>155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5">
      <c r="A120" s="54" t="s">
        <v>156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5">
      <c r="A121" s="54" t="s">
        <v>157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x14ac:dyDescent="0.25">
      <c r="A122" s="54" t="s">
        <v>28</v>
      </c>
      <c r="B122" s="73">
        <v>96</v>
      </c>
      <c r="C122" s="73"/>
      <c r="D122" s="73"/>
      <c r="E122" s="73"/>
      <c r="F122" s="73"/>
      <c r="G122" s="73"/>
      <c r="H122" s="73"/>
      <c r="I122" s="73"/>
      <c r="J122" s="73"/>
    </row>
    <row r="123" spans="1:10" x14ac:dyDescent="0.25">
      <c r="A123" s="54" t="s">
        <v>158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x14ac:dyDescent="0.25">
      <c r="A124" s="54" t="s">
        <v>159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x14ac:dyDescent="0.25">
      <c r="A125" s="54" t="s">
        <v>90</v>
      </c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x14ac:dyDescent="0.25">
      <c r="A126" s="54" t="s">
        <v>29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x14ac:dyDescent="0.25">
      <c r="A127" s="54" t="s">
        <v>160</v>
      </c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x14ac:dyDescent="0.25">
      <c r="A128" s="54" t="s">
        <v>161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5">
      <c r="A129" s="54" t="s">
        <v>30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x14ac:dyDescent="0.25">
      <c r="A130" s="54" t="s">
        <v>162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x14ac:dyDescent="0.25">
      <c r="A131" s="54" t="s">
        <v>101</v>
      </c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1:10" x14ac:dyDescent="0.25">
      <c r="A132" s="54" t="s">
        <v>163</v>
      </c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x14ac:dyDescent="0.25">
      <c r="A133" s="54" t="s">
        <v>122</v>
      </c>
      <c r="B133" s="73"/>
      <c r="C133" s="73"/>
      <c r="D133" s="73">
        <v>160</v>
      </c>
      <c r="E133" s="73"/>
      <c r="F133" s="73"/>
      <c r="G133" s="73"/>
      <c r="H133" s="73"/>
      <c r="I133" s="73"/>
      <c r="J133" s="73"/>
    </row>
    <row r="134" spans="1:10" x14ac:dyDescent="0.25">
      <c r="A134" s="54" t="s">
        <v>125</v>
      </c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5">
      <c r="A135" s="54" t="s">
        <v>164</v>
      </c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5">
      <c r="A136" s="54" t="s">
        <v>32</v>
      </c>
      <c r="B136" s="73">
        <v>8</v>
      </c>
      <c r="C136" s="145">
        <v>160</v>
      </c>
      <c r="D136" s="73"/>
      <c r="E136" s="73">
        <v>80</v>
      </c>
      <c r="F136" s="73"/>
      <c r="G136" s="73"/>
      <c r="H136" s="73"/>
      <c r="I136" s="73"/>
      <c r="J136" s="73"/>
    </row>
    <row r="137" spans="1:10" x14ac:dyDescent="0.25">
      <c r="A137" s="54" t="s">
        <v>165</v>
      </c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 x14ac:dyDescent="0.25">
      <c r="A138" s="54" t="s">
        <v>91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x14ac:dyDescent="0.25">
      <c r="A139" s="54" t="s">
        <v>33</v>
      </c>
      <c r="B139" s="73"/>
      <c r="C139" s="73"/>
      <c r="D139" s="73"/>
      <c r="E139" s="73"/>
      <c r="F139" s="73"/>
      <c r="G139" s="73"/>
      <c r="H139" s="73"/>
      <c r="I139" s="73"/>
      <c r="J139" s="73"/>
    </row>
    <row r="140" spans="1:10" x14ac:dyDescent="0.25">
      <c r="A140" s="54" t="s">
        <v>34</v>
      </c>
      <c r="B140" s="73"/>
      <c r="C140" s="73"/>
      <c r="D140" s="73"/>
      <c r="E140" s="73"/>
      <c r="F140" s="73"/>
      <c r="G140" s="73"/>
      <c r="H140" s="73"/>
      <c r="I140" s="73"/>
      <c r="J140" s="73"/>
    </row>
    <row r="141" spans="1:10" x14ac:dyDescent="0.25">
      <c r="A141" s="54" t="s">
        <v>166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x14ac:dyDescent="0.25">
      <c r="A142" s="54" t="s">
        <v>35</v>
      </c>
      <c r="B142" s="73"/>
      <c r="C142" s="73"/>
      <c r="D142" s="73"/>
      <c r="E142" s="73"/>
      <c r="F142" s="73"/>
      <c r="G142" s="73"/>
      <c r="H142" s="73"/>
      <c r="I142" s="73"/>
      <c r="J142" s="73"/>
    </row>
    <row r="143" spans="1:10" x14ac:dyDescent="0.25">
      <c r="A143" s="54" t="s">
        <v>167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5">
      <c r="A144" s="54" t="s">
        <v>168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5">
      <c r="A145" s="54" t="s">
        <v>169</v>
      </c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 x14ac:dyDescent="0.25">
      <c r="A146" s="54" t="s">
        <v>37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5">
      <c r="A147" s="54" t="s">
        <v>38</v>
      </c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 x14ac:dyDescent="0.25">
      <c r="A148" s="54" t="s">
        <v>170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49" spans="1:10" x14ac:dyDescent="0.25">
      <c r="A149" s="54" t="s">
        <v>40</v>
      </c>
      <c r="B149" s="73">
        <v>72</v>
      </c>
      <c r="C149" s="145">
        <v>160</v>
      </c>
      <c r="D149" s="73"/>
      <c r="E149" s="73"/>
      <c r="F149" s="73"/>
      <c r="G149" s="73"/>
      <c r="H149" s="73"/>
      <c r="I149" s="73"/>
      <c r="J149" s="73"/>
    </row>
    <row r="150" spans="1:10" x14ac:dyDescent="0.25">
      <c r="A150" s="54" t="s">
        <v>171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x14ac:dyDescent="0.25">
      <c r="A151" s="54" t="s">
        <v>72</v>
      </c>
      <c r="B151" s="73"/>
      <c r="C151" s="73"/>
      <c r="D151" s="73"/>
      <c r="E151" s="73"/>
      <c r="F151" s="73"/>
      <c r="G151" s="73"/>
      <c r="H151" s="73"/>
      <c r="I151" s="73"/>
      <c r="J151" s="73"/>
    </row>
    <row r="152" spans="1:10" x14ac:dyDescent="0.25">
      <c r="A152" s="54" t="s">
        <v>172</v>
      </c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 x14ac:dyDescent="0.25">
      <c r="A153" s="54" t="s">
        <v>39</v>
      </c>
      <c r="B153" s="73"/>
      <c r="C153" s="73"/>
      <c r="D153" s="73">
        <v>480</v>
      </c>
      <c r="E153" s="73"/>
      <c r="F153" s="73"/>
      <c r="G153" s="73"/>
      <c r="H153" s="73"/>
      <c r="I153" s="73"/>
      <c r="J153" s="73"/>
    </row>
    <row r="154" spans="1:10" x14ac:dyDescent="0.25">
      <c r="A154" s="54" t="s">
        <v>73</v>
      </c>
      <c r="B154" s="73"/>
      <c r="C154" s="73"/>
      <c r="D154" s="73">
        <v>80</v>
      </c>
      <c r="E154" s="73"/>
      <c r="F154" s="73"/>
      <c r="G154" s="73"/>
      <c r="H154" s="73"/>
      <c r="I154" s="73"/>
      <c r="J154" s="73"/>
    </row>
    <row r="155" spans="1:10" x14ac:dyDescent="0.25">
      <c r="A155" s="54" t="s">
        <v>41</v>
      </c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 x14ac:dyDescent="0.25">
      <c r="A156" s="54" t="s">
        <v>103</v>
      </c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5">
      <c r="A157" s="54" t="s">
        <v>173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x14ac:dyDescent="0.25">
      <c r="A158" s="54" t="s">
        <v>102</v>
      </c>
      <c r="B158" s="73"/>
      <c r="C158" s="73"/>
      <c r="D158" s="73"/>
      <c r="E158" s="73"/>
      <c r="F158" s="73"/>
      <c r="G158" s="73"/>
      <c r="H158" s="73"/>
      <c r="I158" s="73"/>
      <c r="J158" s="73"/>
    </row>
    <row r="159" spans="1:10" x14ac:dyDescent="0.25">
      <c r="A159" s="54" t="s">
        <v>174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 ht="13.8" thickBot="1" x14ac:dyDescent="0.3">
      <c r="A160" s="76" t="s">
        <v>55</v>
      </c>
      <c r="B160" s="74"/>
      <c r="C160" s="74">
        <v>600</v>
      </c>
      <c r="D160" s="74">
        <v>760</v>
      </c>
      <c r="E160" s="74"/>
      <c r="F160" s="74">
        <v>40</v>
      </c>
      <c r="G160" s="74"/>
      <c r="H160" s="74"/>
      <c r="I160" s="74"/>
      <c r="J160" s="74"/>
    </row>
    <row r="161" spans="1:10" ht="13.8" thickBot="1" x14ac:dyDescent="0.3">
      <c r="A161" s="22" t="s">
        <v>2</v>
      </c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x14ac:dyDescent="0.25">
      <c r="A162" s="58" t="s">
        <v>42</v>
      </c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5">
      <c r="A163" s="54" t="s">
        <v>43</v>
      </c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8.25" customHeight="1" x14ac:dyDescent="0.25">
      <c r="A164" s="54" t="s">
        <v>175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x14ac:dyDescent="0.25">
      <c r="A165" s="54" t="s">
        <v>176</v>
      </c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x14ac:dyDescent="0.25">
      <c r="A166" s="54" t="s">
        <v>76</v>
      </c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x14ac:dyDescent="0.25">
      <c r="A167" s="54" t="s">
        <v>128</v>
      </c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x14ac:dyDescent="0.25">
      <c r="A168" s="54" t="s">
        <v>44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x14ac:dyDescent="0.25">
      <c r="A169" s="54" t="s">
        <v>74</v>
      </c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x14ac:dyDescent="0.25">
      <c r="A170" s="54" t="s">
        <v>177</v>
      </c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3.8" thickBot="1" x14ac:dyDescent="0.3">
      <c r="A171" s="62" t="s">
        <v>55</v>
      </c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3.8" thickBot="1" x14ac:dyDescent="0.3">
      <c r="A172" s="15" t="s">
        <v>45</v>
      </c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x14ac:dyDescent="0.25">
      <c r="A173" s="75" t="s">
        <v>46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5">
      <c r="A174" s="63" t="s">
        <v>80</v>
      </c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x14ac:dyDescent="0.25">
      <c r="A175" s="63" t="s">
        <v>108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x14ac:dyDescent="0.25">
      <c r="A176" s="63" t="s">
        <v>66</v>
      </c>
      <c r="B176" s="60"/>
      <c r="C176" s="60"/>
      <c r="D176" s="60"/>
      <c r="E176" s="60">
        <v>40</v>
      </c>
      <c r="F176" s="60"/>
      <c r="G176" s="60"/>
      <c r="H176" s="60"/>
      <c r="I176" s="60"/>
      <c r="J176" s="60"/>
    </row>
    <row r="177" spans="1:10" x14ac:dyDescent="0.25">
      <c r="A177" s="63" t="s">
        <v>48</v>
      </c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x14ac:dyDescent="0.25">
      <c r="A178" s="54" t="s">
        <v>47</v>
      </c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5">
      <c r="A179" s="54" t="s">
        <v>58</v>
      </c>
      <c r="B179" s="64"/>
      <c r="C179" s="64"/>
      <c r="D179" s="64">
        <v>40</v>
      </c>
      <c r="E179" s="64"/>
      <c r="F179" s="64"/>
      <c r="G179" s="64"/>
      <c r="H179" s="64"/>
      <c r="I179" s="64"/>
      <c r="J179" s="64"/>
    </row>
    <row r="180" spans="1:10" x14ac:dyDescent="0.25">
      <c r="A180" s="65" t="s">
        <v>75</v>
      </c>
      <c r="B180" s="64">
        <v>770</v>
      </c>
      <c r="C180" s="64"/>
      <c r="D180" s="64"/>
      <c r="E180" s="64">
        <v>440</v>
      </c>
      <c r="F180" s="64">
        <v>80</v>
      </c>
      <c r="G180" s="64"/>
      <c r="H180" s="64"/>
      <c r="I180" s="64"/>
      <c r="J180" s="64"/>
    </row>
    <row r="181" spans="1:10" x14ac:dyDescent="0.25">
      <c r="A181" s="54" t="s">
        <v>121</v>
      </c>
      <c r="B181" s="64"/>
      <c r="C181" s="64">
        <v>200</v>
      </c>
      <c r="D181" s="64"/>
      <c r="E181" s="64"/>
      <c r="F181" s="64"/>
      <c r="G181" s="64"/>
      <c r="H181" s="64"/>
      <c r="I181" s="64"/>
      <c r="J181" s="64"/>
    </row>
    <row r="182" spans="1:10" x14ac:dyDescent="0.25">
      <c r="A182" s="54" t="s">
        <v>56</v>
      </c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5">
      <c r="A183" s="54" t="s">
        <v>110</v>
      </c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5">
      <c r="A184" s="54" t="s">
        <v>178</v>
      </c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5">
      <c r="A185" s="54" t="s">
        <v>114</v>
      </c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5">
      <c r="A186" s="54" t="s">
        <v>112</v>
      </c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5">
      <c r="A187" s="54" t="s">
        <v>115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5">
      <c r="A188" s="54" t="s">
        <v>113</v>
      </c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5">
      <c r="A189" s="54" t="s">
        <v>57</v>
      </c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5">
      <c r="A190" s="54" t="s">
        <v>111</v>
      </c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5">
      <c r="A191" s="54" t="s">
        <v>79</v>
      </c>
      <c r="B191" s="64"/>
      <c r="C191" s="64">
        <v>40</v>
      </c>
      <c r="D191" s="64"/>
      <c r="E191" s="64">
        <v>200</v>
      </c>
      <c r="F191" s="64">
        <v>120</v>
      </c>
      <c r="G191" s="64"/>
      <c r="H191" s="64"/>
      <c r="I191" s="64"/>
      <c r="J191" s="64"/>
    </row>
    <row r="192" spans="1:10" x14ac:dyDescent="0.25">
      <c r="A192" s="54" t="s">
        <v>118</v>
      </c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5">
      <c r="A193" s="63" t="s">
        <v>92</v>
      </c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5">
      <c r="A194" s="63" t="s">
        <v>179</v>
      </c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5">
      <c r="A195" s="54" t="s">
        <v>93</v>
      </c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5">
      <c r="A196" s="54" t="s">
        <v>59</v>
      </c>
      <c r="B196" s="64"/>
      <c r="C196" s="64">
        <v>80</v>
      </c>
      <c r="D196" s="64">
        <v>400</v>
      </c>
      <c r="E196" s="64">
        <v>160</v>
      </c>
      <c r="F196" s="64">
        <v>120</v>
      </c>
      <c r="G196" s="64"/>
      <c r="H196" s="64"/>
      <c r="I196" s="64"/>
      <c r="J196" s="64"/>
    </row>
    <row r="197" spans="1:10" x14ac:dyDescent="0.25">
      <c r="A197" s="54" t="s">
        <v>60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25">
      <c r="A198" s="54" t="s">
        <v>61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x14ac:dyDescent="0.25">
      <c r="A199" s="54" t="s">
        <v>117</v>
      </c>
      <c r="B199" s="61"/>
      <c r="C199" s="61"/>
      <c r="D199" s="61"/>
      <c r="E199" s="61">
        <v>40</v>
      </c>
      <c r="F199" s="61"/>
      <c r="G199" s="61"/>
      <c r="H199" s="61"/>
      <c r="I199" s="61"/>
      <c r="J199" s="61"/>
    </row>
    <row r="200" spans="1:10" x14ac:dyDescent="0.25">
      <c r="A200" s="54" t="s">
        <v>180</v>
      </c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x14ac:dyDescent="0.25">
      <c r="A201" s="66" t="s">
        <v>116</v>
      </c>
      <c r="B201" s="60"/>
      <c r="C201" s="60"/>
      <c r="D201" s="60">
        <v>80</v>
      </c>
      <c r="E201" s="60"/>
      <c r="F201" s="60"/>
      <c r="G201" s="60"/>
      <c r="H201" s="60"/>
      <c r="I201" s="60"/>
      <c r="J201" s="60"/>
    </row>
    <row r="202" spans="1:10" x14ac:dyDescent="0.25">
      <c r="A202" s="66" t="s">
        <v>109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3.8" thickBot="1" x14ac:dyDescent="0.3">
      <c r="A203" s="67" t="s">
        <v>62</v>
      </c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3.8" thickBot="1" x14ac:dyDescent="0.3">
      <c r="A204" s="22" t="s">
        <v>4</v>
      </c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x14ac:dyDescent="0.25">
      <c r="A205" s="17" t="s">
        <v>63</v>
      </c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x14ac:dyDescent="0.25">
      <c r="A206" s="19" t="s">
        <v>104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7" t="s">
        <v>82</v>
      </c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19" t="s">
        <v>105</v>
      </c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7" t="s">
        <v>64</v>
      </c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3.8" thickBot="1" x14ac:dyDescent="0.3">
      <c r="A210" s="28" t="s">
        <v>55</v>
      </c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3.8" thickBot="1" x14ac:dyDescent="0.3">
      <c r="A211" s="29" t="s">
        <v>127</v>
      </c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x14ac:dyDescent="0.25">
      <c r="A212" s="69" t="s">
        <v>181</v>
      </c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x14ac:dyDescent="0.25">
      <c r="A213" s="18" t="s">
        <v>31</v>
      </c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19" t="s">
        <v>182</v>
      </c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5">
      <c r="A215" s="14" t="s">
        <v>36</v>
      </c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x14ac:dyDescent="0.25">
      <c r="A216" s="14" t="s">
        <v>183</v>
      </c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5">
      <c r="A217" s="30" t="s">
        <v>77</v>
      </c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ht="13.8" thickBot="1" x14ac:dyDescent="0.3">
      <c r="A218" s="68" t="s">
        <v>55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3.8" thickBot="1" x14ac:dyDescent="0.3">
      <c r="A219" s="29" t="s">
        <v>5</v>
      </c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x14ac:dyDescent="0.25">
      <c r="A220" s="75" t="s">
        <v>65</v>
      </c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x14ac:dyDescent="0.25">
      <c r="A221" s="63" t="s">
        <v>106</v>
      </c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x14ac:dyDescent="0.25">
      <c r="A222" s="63" t="s">
        <v>49</v>
      </c>
      <c r="B222" s="78"/>
      <c r="C222" s="78"/>
      <c r="D222" s="78">
        <v>80</v>
      </c>
      <c r="E222" s="78"/>
      <c r="F222" s="78"/>
      <c r="G222" s="78"/>
      <c r="H222" s="78"/>
      <c r="I222" s="78"/>
      <c r="J222" s="78"/>
    </row>
    <row r="223" spans="1:10" ht="13.8" thickBot="1" x14ac:dyDescent="0.3">
      <c r="A223" s="79" t="s">
        <v>55</v>
      </c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13.8" thickBot="1" x14ac:dyDescent="0.3">
      <c r="A224" s="29" t="s">
        <v>6</v>
      </c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5" x14ac:dyDescent="0.25">
      <c r="A225" s="17" t="s">
        <v>50</v>
      </c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5" ht="13.8" thickBot="1" x14ac:dyDescent="0.3">
      <c r="A226" s="20" t="s">
        <v>55</v>
      </c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5" ht="13.8" thickBot="1" x14ac:dyDescent="0.3">
      <c r="A227" s="15" t="s">
        <v>7</v>
      </c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5" x14ac:dyDescent="0.25">
      <c r="A228" s="25" t="s">
        <v>53</v>
      </c>
      <c r="B228" s="50"/>
      <c r="C228" s="50"/>
      <c r="D228" s="50">
        <v>40</v>
      </c>
      <c r="E228" s="50"/>
      <c r="F228" s="50"/>
      <c r="G228" s="50"/>
      <c r="H228" s="50"/>
      <c r="I228" s="50"/>
      <c r="J228" s="50"/>
    </row>
    <row r="229" spans="1:15" s="16" customFormat="1" x14ac:dyDescent="0.25">
      <c r="A229" s="54" t="s">
        <v>184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5" s="16" customFormat="1" x14ac:dyDescent="0.25">
      <c r="A230" s="13" t="s">
        <v>52</v>
      </c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5" x14ac:dyDescent="0.25">
      <c r="A231" s="13" t="s">
        <v>107</v>
      </c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5" x14ac:dyDescent="0.25">
      <c r="A232" s="14" t="s">
        <v>51</v>
      </c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5" ht="13.8" thickBot="1" x14ac:dyDescent="0.3">
      <c r="A233" s="26" t="s">
        <v>55</v>
      </c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5" ht="13.8" thickBot="1" x14ac:dyDescent="0.3"/>
    <row r="235" spans="1:15" x14ac:dyDescent="0.25">
      <c r="A235" s="140" t="s">
        <v>218</v>
      </c>
      <c r="B235" s="120">
        <v>14.7</v>
      </c>
      <c r="C235" s="96">
        <v>19</v>
      </c>
      <c r="D235" s="96">
        <v>18.8</v>
      </c>
      <c r="E235" s="96">
        <v>23.2</v>
      </c>
      <c r="F235" s="96">
        <v>21.1</v>
      </c>
      <c r="G235" s="96"/>
      <c r="H235" s="96"/>
      <c r="I235" s="96"/>
      <c r="J235" s="96"/>
      <c r="K235" s="101"/>
      <c r="L235" s="101"/>
      <c r="M235" s="101"/>
      <c r="N235" s="101"/>
      <c r="O235" s="101"/>
    </row>
    <row r="236" spans="1:15" x14ac:dyDescent="0.25">
      <c r="A236" s="115" t="s">
        <v>212</v>
      </c>
      <c r="B236" s="142">
        <v>16.2</v>
      </c>
      <c r="C236" s="98">
        <v>23</v>
      </c>
      <c r="D236" s="98">
        <v>21.4</v>
      </c>
      <c r="E236" s="98">
        <v>25.9</v>
      </c>
      <c r="F236" s="98">
        <v>24.4</v>
      </c>
      <c r="G236" s="98"/>
      <c r="H236" s="98"/>
      <c r="I236" s="98"/>
      <c r="J236" s="98"/>
      <c r="K236" s="101"/>
      <c r="L236" s="101"/>
      <c r="M236" s="101"/>
      <c r="N236" s="101"/>
      <c r="O236" s="101"/>
    </row>
    <row r="237" spans="1:15" x14ac:dyDescent="0.25">
      <c r="A237" s="115" t="s">
        <v>213</v>
      </c>
      <c r="B237" s="142">
        <v>9.1</v>
      </c>
      <c r="C237" s="98">
        <v>8.6</v>
      </c>
      <c r="D237" s="98">
        <v>7.5</v>
      </c>
      <c r="E237" s="98">
        <v>7.7</v>
      </c>
      <c r="F237" s="98">
        <v>7.7</v>
      </c>
      <c r="G237" s="98"/>
      <c r="H237" s="98"/>
      <c r="I237" s="98"/>
      <c r="J237" s="98"/>
      <c r="K237" s="101"/>
      <c r="L237" s="101"/>
      <c r="M237" s="101"/>
      <c r="N237" s="101"/>
      <c r="O237" s="101"/>
    </row>
    <row r="238" spans="1:15" ht="13.8" thickBot="1" x14ac:dyDescent="0.3">
      <c r="A238" s="117" t="s">
        <v>219</v>
      </c>
      <c r="B238" s="142">
        <v>0.5</v>
      </c>
      <c r="C238" s="98">
        <v>0.4</v>
      </c>
      <c r="D238" s="98">
        <v>0.5</v>
      </c>
      <c r="E238" s="98">
        <v>0.4</v>
      </c>
      <c r="F238" s="98">
        <v>0.3</v>
      </c>
      <c r="G238" s="98"/>
      <c r="H238" s="98"/>
      <c r="I238" s="98"/>
      <c r="J238" s="98"/>
      <c r="K238" s="101"/>
      <c r="L238" s="101"/>
      <c r="M238" s="101"/>
      <c r="N238" s="101"/>
      <c r="O238" s="101"/>
    </row>
    <row r="239" spans="1:15" ht="13.8" thickBot="1" x14ac:dyDescent="0.3">
      <c r="A239" s="143"/>
      <c r="B239" s="118"/>
      <c r="C239" s="118"/>
      <c r="D239" s="118"/>
      <c r="E239" s="118"/>
      <c r="F239" s="118"/>
      <c r="G239" s="133"/>
      <c r="H239" s="133"/>
      <c r="I239" s="133"/>
      <c r="J239" s="133"/>
      <c r="K239" s="101"/>
      <c r="L239" s="101"/>
      <c r="M239" s="101"/>
      <c r="N239" s="101"/>
      <c r="O239" s="101"/>
    </row>
    <row r="240" spans="1:15" ht="13.8" thickBot="1" x14ac:dyDescent="0.3">
      <c r="A240" s="119" t="s">
        <v>214</v>
      </c>
      <c r="B240" s="144" t="s">
        <v>224</v>
      </c>
      <c r="C240" s="96" t="s">
        <v>224</v>
      </c>
      <c r="D240" s="96" t="s">
        <v>237</v>
      </c>
      <c r="E240" s="96" t="s">
        <v>224</v>
      </c>
      <c r="F240" s="96" t="s">
        <v>224</v>
      </c>
      <c r="G240" s="96"/>
      <c r="H240" s="96"/>
      <c r="I240" s="96"/>
      <c r="J240" s="96"/>
      <c r="K240" s="101"/>
      <c r="L240" s="101"/>
      <c r="M240" s="101"/>
      <c r="N240" s="101"/>
      <c r="O240" s="101"/>
    </row>
    <row r="241" spans="1:15" ht="13.8" thickBot="1" x14ac:dyDescent="0.3">
      <c r="A241" s="121" t="s">
        <v>215</v>
      </c>
      <c r="B241" s="144">
        <v>43993</v>
      </c>
      <c r="C241" s="123">
        <v>44005</v>
      </c>
      <c r="D241" s="123">
        <v>44019</v>
      </c>
      <c r="E241" s="123">
        <v>44033</v>
      </c>
      <c r="F241" s="123">
        <v>44047</v>
      </c>
      <c r="G241" s="123"/>
      <c r="H241" s="123"/>
      <c r="I241" s="123"/>
      <c r="J241" s="123"/>
      <c r="K241" s="130"/>
      <c r="L241" s="101"/>
      <c r="M241" s="101"/>
      <c r="N241" s="101"/>
      <c r="O241" s="101"/>
    </row>
    <row r="242" spans="1:15" ht="13.8" thickBot="1" x14ac:dyDescent="0.3">
      <c r="B242" s="118"/>
      <c r="C242" s="118"/>
      <c r="D242" s="118"/>
      <c r="E242" s="118"/>
      <c r="F242" s="118"/>
      <c r="G242" s="133"/>
      <c r="H242" s="133"/>
      <c r="I242" s="133"/>
      <c r="J242" s="133"/>
      <c r="K242" s="101"/>
      <c r="L242" s="101"/>
      <c r="M242" s="101"/>
      <c r="N242" s="101"/>
      <c r="O242" s="101"/>
    </row>
    <row r="243" spans="1:15" ht="26.4" x14ac:dyDescent="0.25">
      <c r="A243" s="124" t="s">
        <v>216</v>
      </c>
      <c r="B243" s="125"/>
      <c r="C243" s="126"/>
      <c r="D243" s="126"/>
      <c r="E243" s="126"/>
      <c r="F243" s="126"/>
      <c r="G243" s="126"/>
      <c r="H243" s="126"/>
      <c r="I243" s="126"/>
      <c r="J243" s="126"/>
      <c r="K243" s="131"/>
      <c r="L243" s="131"/>
      <c r="M243" s="131"/>
      <c r="N243" s="131"/>
      <c r="O243" s="131"/>
    </row>
    <row r="244" spans="1:15" ht="13.8" thickBot="1" x14ac:dyDescent="0.3">
      <c r="A244" s="127" t="s">
        <v>217</v>
      </c>
      <c r="B244" s="128"/>
      <c r="C244" s="129"/>
      <c r="D244" s="129"/>
      <c r="E244" s="129"/>
      <c r="F244" s="129"/>
      <c r="G244" s="129"/>
      <c r="H244" s="129"/>
      <c r="I244" s="129"/>
      <c r="J244" s="129"/>
      <c r="K244" s="132"/>
      <c r="L244" s="132"/>
      <c r="M244" s="132"/>
      <c r="N244" s="132"/>
      <c r="O244" s="132"/>
    </row>
  </sheetData>
  <mergeCells count="1">
    <mergeCell ref="A1:A2"/>
  </mergeCells>
  <phoneticPr fontId="0" type="noConversion"/>
  <conditionalFormatting sqref="B7:F14 B17:F17">
    <cfRule type="cellIs" dxfId="143" priority="30" stopIfTrue="1" operator="greaterThanOrEqual">
      <formula>0.3</formula>
    </cfRule>
  </conditionalFormatting>
  <conditionalFormatting sqref="B16:F16 C15:F15">
    <cfRule type="cellIs" dxfId="142" priority="29" stopIfTrue="1" operator="greaterThanOrEqual">
      <formula>1</formula>
    </cfRule>
  </conditionalFormatting>
  <conditionalFormatting sqref="B7:F14">
    <cfRule type="containsText" dxfId="141" priority="28" stopIfTrue="1" operator="containsText" text="&lt;">
      <formula>NOT(ISERROR(SEARCH("&lt;",B7)))</formula>
    </cfRule>
  </conditionalFormatting>
  <conditionalFormatting sqref="B17:F17">
    <cfRule type="containsText" dxfId="140" priority="27" stopIfTrue="1" operator="containsText" text="&lt;">
      <formula>NOT(ISERROR(SEARCH("&lt;",B17)))</formula>
    </cfRule>
  </conditionalFormatting>
  <conditionalFormatting sqref="B15:F16">
    <cfRule type="cellIs" dxfId="139" priority="26" stopIfTrue="1" operator="greaterThanOrEqual">
      <formula>1</formula>
    </cfRule>
  </conditionalFormatting>
  <conditionalFormatting sqref="B15:F16">
    <cfRule type="containsText" dxfId="138" priority="25" stopIfTrue="1" operator="containsText" text="&lt;">
      <formula>NOT(ISERROR(SEARCH("&lt;",B15)))</formula>
    </cfRule>
  </conditionalFormatting>
  <conditionalFormatting sqref="G7:G14 G17">
    <cfRule type="cellIs" dxfId="137" priority="24" stopIfTrue="1" operator="greaterThanOrEqual">
      <formula>0.3</formula>
    </cfRule>
  </conditionalFormatting>
  <conditionalFormatting sqref="G15:G16">
    <cfRule type="cellIs" dxfId="136" priority="23" stopIfTrue="1" operator="greaterThanOrEqual">
      <formula>1</formula>
    </cfRule>
  </conditionalFormatting>
  <conditionalFormatting sqref="G7:G14">
    <cfRule type="containsText" dxfId="135" priority="22" stopIfTrue="1" operator="containsText" text="&lt;">
      <formula>NOT(ISERROR(SEARCH("&lt;",G7)))</formula>
    </cfRule>
  </conditionalFormatting>
  <conditionalFormatting sqref="G17">
    <cfRule type="containsText" dxfId="134" priority="21" stopIfTrue="1" operator="containsText" text="&lt;">
      <formula>NOT(ISERROR(SEARCH("&lt;",G17)))</formula>
    </cfRule>
  </conditionalFormatting>
  <conditionalFormatting sqref="G15:G16">
    <cfRule type="cellIs" dxfId="133" priority="20" stopIfTrue="1" operator="greaterThanOrEqual">
      <formula>1</formula>
    </cfRule>
  </conditionalFormatting>
  <conditionalFormatting sqref="G15:G16">
    <cfRule type="containsText" dxfId="132" priority="19" stopIfTrue="1" operator="containsText" text="&lt;">
      <formula>NOT(ISERROR(SEARCH("&lt;",G15)))</formula>
    </cfRule>
  </conditionalFormatting>
  <conditionalFormatting sqref="H7:H14 H17">
    <cfRule type="cellIs" dxfId="131" priority="18" stopIfTrue="1" operator="greaterThanOrEqual">
      <formula>0.3</formula>
    </cfRule>
  </conditionalFormatting>
  <conditionalFormatting sqref="H15:H16">
    <cfRule type="cellIs" dxfId="130" priority="17" stopIfTrue="1" operator="greaterThanOrEqual">
      <formula>1</formula>
    </cfRule>
  </conditionalFormatting>
  <conditionalFormatting sqref="H7:H14">
    <cfRule type="containsText" dxfId="129" priority="16" stopIfTrue="1" operator="containsText" text="&lt;">
      <formula>NOT(ISERROR(SEARCH("&lt;",H7)))</formula>
    </cfRule>
  </conditionalFormatting>
  <conditionalFormatting sqref="H17">
    <cfRule type="containsText" dxfId="128" priority="15" stopIfTrue="1" operator="containsText" text="&lt;">
      <formula>NOT(ISERROR(SEARCH("&lt;",H17)))</formula>
    </cfRule>
  </conditionalFormatting>
  <conditionalFormatting sqref="H15:H16">
    <cfRule type="cellIs" dxfId="127" priority="14" stopIfTrue="1" operator="greaterThanOrEqual">
      <formula>1</formula>
    </cfRule>
  </conditionalFormatting>
  <conditionalFormatting sqref="H15:H16">
    <cfRule type="containsText" dxfId="126" priority="13" stopIfTrue="1" operator="containsText" text="&lt;">
      <formula>NOT(ISERROR(SEARCH("&lt;",H15)))</formula>
    </cfRule>
  </conditionalFormatting>
  <conditionalFormatting sqref="I7:I14 I17">
    <cfRule type="cellIs" dxfId="125" priority="12" stopIfTrue="1" operator="greaterThanOrEqual">
      <formula>0.3</formula>
    </cfRule>
  </conditionalFormatting>
  <conditionalFormatting sqref="I15:I16">
    <cfRule type="cellIs" dxfId="124" priority="11" stopIfTrue="1" operator="greaterThanOrEqual">
      <formula>1</formula>
    </cfRule>
  </conditionalFormatting>
  <conditionalFormatting sqref="I7:I14">
    <cfRule type="containsText" dxfId="123" priority="10" stopIfTrue="1" operator="containsText" text="&lt;">
      <formula>NOT(ISERROR(SEARCH("&lt;",I7)))</formula>
    </cfRule>
  </conditionalFormatting>
  <conditionalFormatting sqref="I17">
    <cfRule type="containsText" dxfId="122" priority="9" stopIfTrue="1" operator="containsText" text="&lt;">
      <formula>NOT(ISERROR(SEARCH("&lt;",I17)))</formula>
    </cfRule>
  </conditionalFormatting>
  <conditionalFormatting sqref="I15:I16">
    <cfRule type="cellIs" dxfId="121" priority="8" stopIfTrue="1" operator="greaterThanOrEqual">
      <formula>1</formula>
    </cfRule>
  </conditionalFormatting>
  <conditionalFormatting sqref="I15:I16">
    <cfRule type="containsText" dxfId="120" priority="7" stopIfTrue="1" operator="containsText" text="&lt;">
      <formula>NOT(ISERROR(SEARCH("&lt;",I15)))</formula>
    </cfRule>
  </conditionalFormatting>
  <conditionalFormatting sqref="J7:J14 J17">
    <cfRule type="cellIs" dxfId="119" priority="6" stopIfTrue="1" operator="greaterThanOrEqual">
      <formula>0.3</formula>
    </cfRule>
  </conditionalFormatting>
  <conditionalFormatting sqref="J15:J16">
    <cfRule type="cellIs" dxfId="118" priority="5" stopIfTrue="1" operator="greaterThanOrEqual">
      <formula>1</formula>
    </cfRule>
  </conditionalFormatting>
  <conditionalFormatting sqref="J7:J14">
    <cfRule type="containsText" dxfId="117" priority="4" stopIfTrue="1" operator="containsText" text="&lt;">
      <formula>NOT(ISERROR(SEARCH("&lt;",J7)))</formula>
    </cfRule>
  </conditionalFormatting>
  <conditionalFormatting sqref="J17">
    <cfRule type="containsText" dxfId="116" priority="3" stopIfTrue="1" operator="containsText" text="&lt;">
      <formula>NOT(ISERROR(SEARCH("&lt;",J17)))</formula>
    </cfRule>
  </conditionalFormatting>
  <conditionalFormatting sqref="J15:J16">
    <cfRule type="cellIs" dxfId="115" priority="2" stopIfTrue="1" operator="greaterThanOrEqual">
      <formula>1</formula>
    </cfRule>
  </conditionalFormatting>
  <conditionalFormatting sqref="J15:J16">
    <cfRule type="containsText" dxfId="114" priority="1" stopIfTrue="1" operator="containsText" text="&lt;">
      <formula>NOT(ISERROR(SEARCH("&lt;",J15)))</formula>
    </cfRule>
  </conditionalFormatting>
  <pageMargins left="0.78740157499999996" right="0.78740157499999996" top="0.984251969" bottom="0.984251969" header="0.4921259845" footer="0.4921259845"/>
  <pageSetup paperSize="9" scale="2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workbookViewId="0">
      <selection activeCell="F19" sqref="F19"/>
    </sheetView>
  </sheetViews>
  <sheetFormatPr baseColWidth="10" defaultRowHeight="13.2" x14ac:dyDescent="0.25"/>
  <cols>
    <col min="1" max="1" width="45.5546875" customWidth="1"/>
    <col min="2" max="10" width="14.6640625" style="21" customWidth="1"/>
  </cols>
  <sheetData>
    <row r="1" spans="1:10" ht="12.75" customHeight="1" x14ac:dyDescent="0.25">
      <c r="A1" s="151" t="s">
        <v>222</v>
      </c>
      <c r="B1" s="141" t="s">
        <v>228</v>
      </c>
      <c r="C1" s="31" t="s">
        <v>232</v>
      </c>
      <c r="D1" s="31" t="s">
        <v>236</v>
      </c>
      <c r="E1" s="31" t="s">
        <v>243</v>
      </c>
      <c r="F1" s="31" t="s">
        <v>245</v>
      </c>
      <c r="G1" s="31"/>
      <c r="H1" s="31"/>
      <c r="I1" s="31"/>
      <c r="J1" s="31"/>
    </row>
    <row r="2" spans="1:10" ht="20.25" customHeight="1" thickBot="1" x14ac:dyDescent="0.3">
      <c r="A2" s="152"/>
      <c r="B2" s="148">
        <v>43992</v>
      </c>
      <c r="C2" s="148">
        <v>44004</v>
      </c>
      <c r="D2" s="148">
        <v>44018</v>
      </c>
      <c r="E2" s="148">
        <v>44032</v>
      </c>
      <c r="F2" s="148">
        <v>44046</v>
      </c>
      <c r="G2" s="90"/>
      <c r="H2" s="90"/>
      <c r="I2" s="90"/>
      <c r="J2" s="90"/>
    </row>
    <row r="3" spans="1:10" ht="13.5" customHeight="1" x14ac:dyDescent="0.25">
      <c r="A3" s="92" t="s">
        <v>198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customHeight="1" thickBot="1" x14ac:dyDescent="0.3">
      <c r="A4" s="93" t="s">
        <v>199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3.5" customHeight="1" thickBot="1" x14ac:dyDescent="0.3">
      <c r="A5" s="94"/>
      <c r="B5" s="136"/>
      <c r="C5" s="139"/>
      <c r="D5" s="137"/>
      <c r="E5" s="111"/>
      <c r="F5" s="49"/>
      <c r="G5" s="49"/>
      <c r="H5" s="49"/>
      <c r="I5" s="49"/>
      <c r="J5" s="49"/>
    </row>
    <row r="6" spans="1:10" ht="13.5" customHeight="1" thickBot="1" x14ac:dyDescent="0.3">
      <c r="A6" s="100" t="s">
        <v>200</v>
      </c>
      <c r="B6" s="134"/>
      <c r="C6" s="104"/>
      <c r="D6" s="135"/>
      <c r="E6" s="112"/>
      <c r="F6" s="104"/>
      <c r="G6" s="104"/>
      <c r="H6" s="104"/>
      <c r="I6" s="104"/>
      <c r="J6" s="104"/>
    </row>
    <row r="7" spans="1:10" ht="13.8" x14ac:dyDescent="0.25">
      <c r="A7" s="102" t="s">
        <v>201</v>
      </c>
      <c r="B7" s="108"/>
      <c r="C7" s="105"/>
      <c r="D7" s="72"/>
      <c r="E7" s="113"/>
      <c r="F7" s="105"/>
      <c r="G7" s="106"/>
      <c r="H7" s="106"/>
      <c r="I7" s="106"/>
      <c r="J7" s="106"/>
    </row>
    <row r="8" spans="1:10" ht="13.8" hidden="1" x14ac:dyDescent="0.25">
      <c r="A8" s="103" t="s">
        <v>202</v>
      </c>
      <c r="B8" s="109"/>
      <c r="C8" s="106"/>
      <c r="D8" s="73"/>
      <c r="E8" s="114"/>
      <c r="F8" s="106"/>
      <c r="G8" s="106"/>
      <c r="H8" s="106"/>
      <c r="I8" s="106"/>
      <c r="J8" s="106"/>
    </row>
    <row r="9" spans="1:10" ht="13.8" hidden="1" x14ac:dyDescent="0.25">
      <c r="A9" s="103" t="s">
        <v>203</v>
      </c>
      <c r="B9" s="109"/>
      <c r="C9" s="106"/>
      <c r="D9" s="73"/>
      <c r="E9" s="114"/>
      <c r="F9" s="106"/>
      <c r="G9" s="106"/>
      <c r="H9" s="106"/>
      <c r="I9" s="106"/>
      <c r="J9" s="106"/>
    </row>
    <row r="10" spans="1:10" ht="13.8" hidden="1" x14ac:dyDescent="0.25">
      <c r="A10" s="103" t="s">
        <v>204</v>
      </c>
      <c r="B10" s="109"/>
      <c r="C10" s="106"/>
      <c r="D10" s="73"/>
      <c r="E10" s="114"/>
      <c r="F10" s="106"/>
      <c r="G10" s="106"/>
      <c r="H10" s="106"/>
      <c r="I10" s="106"/>
      <c r="J10" s="106"/>
    </row>
    <row r="11" spans="1:10" ht="13.8" hidden="1" x14ac:dyDescent="0.25">
      <c r="A11" s="103" t="s">
        <v>205</v>
      </c>
      <c r="B11" s="109"/>
      <c r="C11" s="106"/>
      <c r="D11" s="73"/>
      <c r="E11" s="114"/>
      <c r="F11" s="106"/>
      <c r="G11" s="106"/>
      <c r="H11" s="106"/>
      <c r="I11" s="106"/>
      <c r="J11" s="106"/>
    </row>
    <row r="12" spans="1:10" ht="13.8" hidden="1" x14ac:dyDescent="0.25">
      <c r="A12" s="103" t="s">
        <v>206</v>
      </c>
      <c r="B12" s="109"/>
      <c r="C12" s="106"/>
      <c r="D12" s="73"/>
      <c r="E12" s="114"/>
      <c r="F12" s="106"/>
      <c r="G12" s="106"/>
      <c r="H12" s="106"/>
      <c r="I12" s="106"/>
      <c r="J12" s="106"/>
    </row>
    <row r="13" spans="1:10" ht="13.8" hidden="1" x14ac:dyDescent="0.25">
      <c r="A13" s="103" t="s">
        <v>207</v>
      </c>
      <c r="B13" s="109"/>
      <c r="C13" s="106"/>
      <c r="D13" s="73"/>
      <c r="E13" s="114"/>
      <c r="F13" s="106"/>
      <c r="G13" s="106"/>
      <c r="H13" s="106"/>
      <c r="I13" s="106"/>
      <c r="J13" s="106"/>
    </row>
    <row r="14" spans="1:10" ht="13.8" hidden="1" x14ac:dyDescent="0.25">
      <c r="A14" s="103" t="s">
        <v>208</v>
      </c>
      <c r="B14" s="109"/>
      <c r="C14" s="106"/>
      <c r="D14" s="73"/>
      <c r="E14" s="114"/>
      <c r="F14" s="106"/>
      <c r="G14" s="106"/>
      <c r="H14" s="106"/>
      <c r="I14" s="106"/>
      <c r="J14" s="106"/>
    </row>
    <row r="15" spans="1:10" ht="13.8" hidden="1" x14ac:dyDescent="0.25">
      <c r="A15" s="103" t="s">
        <v>209</v>
      </c>
      <c r="B15" s="109"/>
      <c r="C15" s="106"/>
      <c r="D15" s="73"/>
      <c r="E15" s="114"/>
      <c r="F15" s="106"/>
      <c r="G15" s="106"/>
      <c r="H15" s="106"/>
      <c r="I15" s="106"/>
      <c r="J15" s="106"/>
    </row>
    <row r="16" spans="1:10" ht="13.8" hidden="1" x14ac:dyDescent="0.25">
      <c r="A16" s="103" t="s">
        <v>210</v>
      </c>
      <c r="B16" s="109"/>
      <c r="C16" s="106"/>
      <c r="D16" s="73"/>
      <c r="E16" s="106"/>
      <c r="F16" s="106"/>
      <c r="G16" s="106"/>
      <c r="H16" s="106"/>
      <c r="I16" s="106"/>
      <c r="J16" s="106"/>
    </row>
    <row r="17" spans="1:10" ht="14.4" hidden="1" thickBot="1" x14ac:dyDescent="0.3">
      <c r="A17" s="99" t="s">
        <v>211</v>
      </c>
      <c r="B17" s="110"/>
      <c r="C17" s="107"/>
      <c r="D17" s="138"/>
      <c r="E17" s="107"/>
      <c r="F17" s="107"/>
      <c r="G17" s="107"/>
      <c r="H17" s="107"/>
      <c r="I17" s="107"/>
      <c r="J17" s="107"/>
    </row>
    <row r="18" spans="1:10" ht="16.2" thickBot="1" x14ac:dyDescent="0.3">
      <c r="A18" s="91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3.8" x14ac:dyDescent="0.25">
      <c r="A19" s="2" t="s">
        <v>130</v>
      </c>
      <c r="B19" s="33">
        <f t="shared" ref="B19:J19" si="0">SUM(B37:B104)</f>
        <v>3320</v>
      </c>
      <c r="C19" s="33">
        <f t="shared" si="0"/>
        <v>27710</v>
      </c>
      <c r="D19" s="33">
        <f t="shared" si="0"/>
        <v>7860</v>
      </c>
      <c r="E19" s="33">
        <f t="shared" si="0"/>
        <v>4660</v>
      </c>
      <c r="F19" s="33">
        <f t="shared" si="0"/>
        <v>3500</v>
      </c>
      <c r="G19" s="33">
        <f t="shared" si="0"/>
        <v>0</v>
      </c>
      <c r="H19" s="33">
        <f t="shared" si="0"/>
        <v>0</v>
      </c>
      <c r="I19" s="33">
        <f t="shared" si="0"/>
        <v>0</v>
      </c>
      <c r="J19" s="33">
        <f t="shared" si="0"/>
        <v>0</v>
      </c>
    </row>
    <row r="20" spans="1:10" ht="13.8" x14ac:dyDescent="0.25">
      <c r="A20" s="3" t="s">
        <v>131</v>
      </c>
      <c r="B20" s="34">
        <f t="shared" ref="B20:J20" si="1">+B21-B19</f>
        <v>1438</v>
      </c>
      <c r="C20" s="34">
        <f t="shared" si="1"/>
        <v>2534</v>
      </c>
      <c r="D20" s="34">
        <f t="shared" si="1"/>
        <v>2690</v>
      </c>
      <c r="E20" s="34">
        <f t="shared" si="1"/>
        <v>920</v>
      </c>
      <c r="F20" s="34">
        <f t="shared" si="1"/>
        <v>360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</row>
    <row r="21" spans="1:10" ht="14.4" thickBot="1" x14ac:dyDescent="0.3">
      <c r="A21" s="1" t="s">
        <v>129</v>
      </c>
      <c r="B21" s="35">
        <f t="shared" ref="B21:J21" si="2">SUM(B37:B233)</f>
        <v>4758</v>
      </c>
      <c r="C21" s="35">
        <f t="shared" si="2"/>
        <v>30244</v>
      </c>
      <c r="D21" s="35">
        <f t="shared" si="2"/>
        <v>10550</v>
      </c>
      <c r="E21" s="35">
        <f t="shared" si="2"/>
        <v>5580</v>
      </c>
      <c r="F21" s="35">
        <f t="shared" si="2"/>
        <v>3860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</row>
    <row r="22" spans="1:10" ht="14.4" thickBot="1" x14ac:dyDescent="0.3">
      <c r="A22" s="4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2" thickBot="1" x14ac:dyDescent="0.35">
      <c r="A23" s="5" t="s">
        <v>0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6" t="s">
        <v>1</v>
      </c>
      <c r="B24" s="38">
        <f t="shared" ref="B24:J24" si="3">SUM(B106:B160)/(B21/100)</f>
        <v>0.67255149222362343</v>
      </c>
      <c r="C24" s="38">
        <f t="shared" si="3"/>
        <v>8.2991667768813642</v>
      </c>
      <c r="D24" s="38">
        <f t="shared" si="3"/>
        <v>20.568720379146921</v>
      </c>
      <c r="E24" s="38">
        <f t="shared" si="3"/>
        <v>3.5842293906810037</v>
      </c>
      <c r="F24" s="38">
        <f t="shared" si="3"/>
        <v>3.1088082901554404</v>
      </c>
      <c r="G24" s="38" t="e">
        <f t="shared" si="3"/>
        <v>#DIV/0!</v>
      </c>
      <c r="H24" s="38" t="e">
        <f t="shared" si="3"/>
        <v>#DIV/0!</v>
      </c>
      <c r="I24" s="38" t="e">
        <f t="shared" si="3"/>
        <v>#DIV/0!</v>
      </c>
      <c r="J24" s="38" t="e">
        <f t="shared" si="3"/>
        <v>#DIV/0!</v>
      </c>
    </row>
    <row r="25" spans="1:10" x14ac:dyDescent="0.25">
      <c r="A25" s="7" t="s">
        <v>2</v>
      </c>
      <c r="B25" s="39">
        <f t="shared" ref="B25:J25" si="4">SUM(B162:B171)/(B21/100)</f>
        <v>0</v>
      </c>
      <c r="C25" s="39">
        <f t="shared" si="4"/>
        <v>0</v>
      </c>
      <c r="D25" s="39">
        <f t="shared" si="4"/>
        <v>0.75829383886255919</v>
      </c>
      <c r="E25" s="39">
        <f t="shared" si="4"/>
        <v>0</v>
      </c>
      <c r="F25" s="39">
        <f t="shared" si="4"/>
        <v>0</v>
      </c>
      <c r="G25" s="39" t="e">
        <f t="shared" si="4"/>
        <v>#DIV/0!</v>
      </c>
      <c r="H25" s="39" t="e">
        <f t="shared" si="4"/>
        <v>#DIV/0!</v>
      </c>
      <c r="I25" s="39" t="e">
        <f t="shared" si="4"/>
        <v>#DIV/0!</v>
      </c>
      <c r="J25" s="39" t="e">
        <f t="shared" si="4"/>
        <v>#DIV/0!</v>
      </c>
    </row>
    <row r="26" spans="1:10" x14ac:dyDescent="0.25">
      <c r="A26" s="7" t="s">
        <v>3</v>
      </c>
      <c r="B26" s="39">
        <f t="shared" ref="B26:J26" si="5">SUM(B173:B203)/(B21/100)</f>
        <v>29.550231189575452</v>
      </c>
      <c r="C26" s="39">
        <f t="shared" si="5"/>
        <v>7.9354582727152498E-2</v>
      </c>
      <c r="D26" s="39">
        <f t="shared" si="5"/>
        <v>3.7914691943127963</v>
      </c>
      <c r="E26" s="39">
        <f t="shared" si="5"/>
        <v>12.186379928315413</v>
      </c>
      <c r="F26" s="39">
        <f t="shared" si="5"/>
        <v>5.1813471502590671</v>
      </c>
      <c r="G26" s="39" t="e">
        <f t="shared" si="5"/>
        <v>#DIV/0!</v>
      </c>
      <c r="H26" s="39" t="e">
        <f t="shared" si="5"/>
        <v>#DIV/0!</v>
      </c>
      <c r="I26" s="39" t="e">
        <f t="shared" si="5"/>
        <v>#DIV/0!</v>
      </c>
      <c r="J26" s="39" t="e">
        <f t="shared" si="5"/>
        <v>#DIV/0!</v>
      </c>
    </row>
    <row r="27" spans="1:10" x14ac:dyDescent="0.25">
      <c r="A27" s="7" t="s">
        <v>4</v>
      </c>
      <c r="B27" s="39">
        <f t="shared" ref="B27:J27" si="6">SUM(B205:B210)/(B21/100)</f>
        <v>0</v>
      </c>
      <c r="C27" s="39">
        <f t="shared" si="6"/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 t="e">
        <f t="shared" si="6"/>
        <v>#DIV/0!</v>
      </c>
      <c r="H27" s="39" t="e">
        <f t="shared" si="6"/>
        <v>#DIV/0!</v>
      </c>
      <c r="I27" s="39" t="e">
        <f t="shared" si="6"/>
        <v>#DIV/0!</v>
      </c>
      <c r="J27" s="39" t="e">
        <f t="shared" si="6"/>
        <v>#DIV/0!</v>
      </c>
    </row>
    <row r="28" spans="1:10" x14ac:dyDescent="0.25">
      <c r="A28" s="7" t="s">
        <v>5</v>
      </c>
      <c r="B28" s="39">
        <f t="shared" ref="B28:J28" si="7">SUM(B220:B223)/(B21/100)</f>
        <v>0</v>
      </c>
      <c r="C28" s="39">
        <f t="shared" si="7"/>
        <v>0</v>
      </c>
      <c r="D28" s="39">
        <f t="shared" si="7"/>
        <v>0</v>
      </c>
      <c r="E28" s="39">
        <f t="shared" si="7"/>
        <v>0</v>
      </c>
      <c r="F28" s="39">
        <f t="shared" si="7"/>
        <v>1.0362694300518134</v>
      </c>
      <c r="G28" s="39" t="e">
        <f t="shared" si="7"/>
        <v>#DIV/0!</v>
      </c>
      <c r="H28" s="39" t="e">
        <f t="shared" si="7"/>
        <v>#DIV/0!</v>
      </c>
      <c r="I28" s="39" t="e">
        <f t="shared" si="7"/>
        <v>#DIV/0!</v>
      </c>
      <c r="J28" s="39" t="e">
        <f t="shared" si="7"/>
        <v>#DIV/0!</v>
      </c>
    </row>
    <row r="29" spans="1:10" x14ac:dyDescent="0.25">
      <c r="A29" s="7" t="s">
        <v>6</v>
      </c>
      <c r="B29" s="39">
        <f t="shared" ref="B29:J29" si="8">SUM(B225:B226)/(B21/100)</f>
        <v>0</v>
      </c>
      <c r="C29" s="39">
        <f t="shared" si="8"/>
        <v>0</v>
      </c>
      <c r="D29" s="39">
        <f t="shared" si="8"/>
        <v>0</v>
      </c>
      <c r="E29" s="39">
        <f t="shared" si="8"/>
        <v>0.71684587813620071</v>
      </c>
      <c r="F29" s="39">
        <f t="shared" si="8"/>
        <v>0</v>
      </c>
      <c r="G29" s="39" t="e">
        <f t="shared" si="8"/>
        <v>#DIV/0!</v>
      </c>
      <c r="H29" s="39" t="e">
        <f t="shared" si="8"/>
        <v>#DIV/0!</v>
      </c>
      <c r="I29" s="39" t="e">
        <f t="shared" si="8"/>
        <v>#DIV/0!</v>
      </c>
      <c r="J29" s="39" t="e">
        <f t="shared" si="8"/>
        <v>#DIV/0!</v>
      </c>
    </row>
    <row r="30" spans="1:10" x14ac:dyDescent="0.25">
      <c r="A30" s="7" t="s">
        <v>78</v>
      </c>
      <c r="B30" s="39">
        <f t="shared" ref="B30:J30" si="9">SUM(B212:B218)/(B21/100)</f>
        <v>0</v>
      </c>
      <c r="C30" s="39">
        <f t="shared" si="9"/>
        <v>0</v>
      </c>
      <c r="D30" s="39">
        <f t="shared" si="9"/>
        <v>0</v>
      </c>
      <c r="E30" s="39">
        <f t="shared" si="9"/>
        <v>0</v>
      </c>
      <c r="F30" s="39">
        <f t="shared" si="9"/>
        <v>0</v>
      </c>
      <c r="G30" s="39" t="e">
        <f t="shared" si="9"/>
        <v>#DIV/0!</v>
      </c>
      <c r="H30" s="39" t="e">
        <f t="shared" si="9"/>
        <v>#DIV/0!</v>
      </c>
      <c r="I30" s="39" t="e">
        <f t="shared" si="9"/>
        <v>#DIV/0!</v>
      </c>
      <c r="J30" s="39" t="e">
        <f t="shared" si="9"/>
        <v>#DIV/0!</v>
      </c>
    </row>
    <row r="31" spans="1:10" x14ac:dyDescent="0.25">
      <c r="A31" s="7" t="s">
        <v>7</v>
      </c>
      <c r="B31" s="39">
        <f t="shared" ref="B31:J31" si="10">SUM(B228:B233)/(B21/100)</f>
        <v>0</v>
      </c>
      <c r="C31" s="39">
        <f t="shared" si="10"/>
        <v>0</v>
      </c>
      <c r="D31" s="39">
        <f t="shared" si="10"/>
        <v>0.37914691943127959</v>
      </c>
      <c r="E31" s="39">
        <f t="shared" si="10"/>
        <v>0</v>
      </c>
      <c r="F31" s="39">
        <f t="shared" si="10"/>
        <v>0</v>
      </c>
      <c r="G31" s="39" t="e">
        <f t="shared" si="10"/>
        <v>#DIV/0!</v>
      </c>
      <c r="H31" s="39" t="e">
        <f t="shared" si="10"/>
        <v>#DIV/0!</v>
      </c>
      <c r="I31" s="39" t="e">
        <f t="shared" si="10"/>
        <v>#DIV/0!</v>
      </c>
      <c r="J31" s="39" t="e">
        <f t="shared" si="10"/>
        <v>#DIV/0!</v>
      </c>
    </row>
    <row r="32" spans="1:10" ht="13.8" thickBot="1" x14ac:dyDescent="0.3">
      <c r="A32" s="8" t="s">
        <v>8</v>
      </c>
      <c r="B32" s="40">
        <f t="shared" ref="B32:J32" si="11">SUM(B37:B104)/(B21/100)</f>
        <v>69.777217318200925</v>
      </c>
      <c r="C32" s="40">
        <f t="shared" si="11"/>
        <v>91.621478640391487</v>
      </c>
      <c r="D32" s="40">
        <f t="shared" si="11"/>
        <v>74.502369668246445</v>
      </c>
      <c r="E32" s="40">
        <f t="shared" si="11"/>
        <v>83.512544802867382</v>
      </c>
      <c r="F32" s="40">
        <f t="shared" si="11"/>
        <v>90.673575129533674</v>
      </c>
      <c r="G32" s="40" t="e">
        <f t="shared" si="11"/>
        <v>#DIV/0!</v>
      </c>
      <c r="H32" s="40" t="e">
        <f t="shared" si="11"/>
        <v>#DIV/0!</v>
      </c>
      <c r="I32" s="40" t="e">
        <f t="shared" si="11"/>
        <v>#DIV/0!</v>
      </c>
      <c r="J32" s="40" t="e">
        <f t="shared" si="11"/>
        <v>#DIV/0!</v>
      </c>
    </row>
    <row r="33" spans="1:10" ht="13.8" thickBot="1" x14ac:dyDescent="0.3">
      <c r="A33" s="9" t="s">
        <v>9</v>
      </c>
      <c r="B33" s="41">
        <f t="shared" ref="B33:J33" si="12">SUM(B24:B32)</f>
        <v>100</v>
      </c>
      <c r="C33" s="41">
        <f t="shared" si="12"/>
        <v>100</v>
      </c>
      <c r="D33" s="41">
        <f t="shared" si="12"/>
        <v>100</v>
      </c>
      <c r="E33" s="41">
        <f t="shared" si="12"/>
        <v>100</v>
      </c>
      <c r="F33" s="41">
        <f t="shared" si="12"/>
        <v>100</v>
      </c>
      <c r="G33" s="41" t="e">
        <f t="shared" si="12"/>
        <v>#DIV/0!</v>
      </c>
      <c r="H33" s="41" t="e">
        <f t="shared" si="12"/>
        <v>#DIV/0!</v>
      </c>
      <c r="I33" s="41" t="e">
        <f t="shared" si="12"/>
        <v>#DIV/0!</v>
      </c>
      <c r="J33" s="41" t="e">
        <f t="shared" si="12"/>
        <v>#DIV/0!</v>
      </c>
    </row>
    <row r="34" spans="1:10" ht="13.8" thickBot="1" x14ac:dyDescent="0.3">
      <c r="A34" s="10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2" thickBot="1" x14ac:dyDescent="0.35">
      <c r="A35" s="11" t="s">
        <v>132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8" thickBot="1" x14ac:dyDescent="0.3">
      <c r="A36" s="12" t="s">
        <v>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58" t="s">
        <v>189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25">
      <c r="A38" s="54" t="s">
        <v>190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25">
      <c r="A39" s="54" t="s">
        <v>191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54" t="s">
        <v>192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25">
      <c r="A41" s="54" t="s">
        <v>193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5">
      <c r="A42" s="54" t="s">
        <v>194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x14ac:dyDescent="0.25">
      <c r="A43" s="54" t="s">
        <v>195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5">
      <c r="A44" s="54" t="s">
        <v>196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5">
      <c r="A45" s="54" t="s">
        <v>197</v>
      </c>
      <c r="B45" s="81"/>
      <c r="C45" s="81"/>
      <c r="D45" s="81"/>
      <c r="E45" s="81"/>
      <c r="F45" s="81"/>
      <c r="G45" s="81"/>
      <c r="H45" s="81"/>
      <c r="I45" s="81"/>
      <c r="J45" s="81"/>
    </row>
    <row r="46" spans="1:10" x14ac:dyDescent="0.25">
      <c r="A46" s="57" t="s">
        <v>120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x14ac:dyDescent="0.25">
      <c r="A47" s="54" t="s">
        <v>12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x14ac:dyDescent="0.25">
      <c r="A48" s="54" t="s">
        <v>13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5">
      <c r="A49" s="54" t="s">
        <v>137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x14ac:dyDescent="0.25">
      <c r="A50" s="54" t="s">
        <v>14</v>
      </c>
      <c r="B50" s="81"/>
      <c r="C50" s="81"/>
      <c r="D50" s="81"/>
      <c r="E50" s="81"/>
      <c r="F50" s="81"/>
      <c r="G50" s="81"/>
      <c r="H50" s="81"/>
      <c r="I50" s="81"/>
      <c r="J50" s="81"/>
    </row>
    <row r="51" spans="1:10" x14ac:dyDescent="0.25">
      <c r="A51" s="54" t="s">
        <v>10</v>
      </c>
      <c r="B51" s="81"/>
      <c r="C51" s="81"/>
      <c r="D51" s="81">
        <v>2000</v>
      </c>
      <c r="E51" s="81"/>
      <c r="F51" s="81"/>
      <c r="G51" s="81"/>
      <c r="H51" s="81"/>
      <c r="I51" s="81"/>
      <c r="J51" s="81"/>
    </row>
    <row r="52" spans="1:10" x14ac:dyDescent="0.25">
      <c r="A52" s="54" t="s">
        <v>11</v>
      </c>
      <c r="B52" s="81"/>
      <c r="C52" s="81"/>
      <c r="D52" s="81">
        <v>2800</v>
      </c>
      <c r="E52" s="81"/>
      <c r="F52" s="81"/>
      <c r="G52" s="81"/>
      <c r="H52" s="81"/>
      <c r="I52" s="81"/>
      <c r="J52" s="81"/>
    </row>
    <row r="53" spans="1:10" x14ac:dyDescent="0.25">
      <c r="A53" s="54" t="s">
        <v>138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x14ac:dyDescent="0.25">
      <c r="A54" s="54" t="s">
        <v>15</v>
      </c>
      <c r="B54" s="81"/>
      <c r="C54" s="81">
        <v>700</v>
      </c>
      <c r="D54" s="81">
        <v>160</v>
      </c>
      <c r="E54" s="81">
        <v>520</v>
      </c>
      <c r="F54" s="81"/>
      <c r="G54" s="81"/>
      <c r="H54" s="81"/>
      <c r="I54" s="81"/>
      <c r="J54" s="81"/>
    </row>
    <row r="55" spans="1:10" x14ac:dyDescent="0.25">
      <c r="A55" s="54" t="s">
        <v>16</v>
      </c>
      <c r="B55" s="81"/>
      <c r="C55" s="81"/>
      <c r="D55" s="81"/>
      <c r="E55" s="81"/>
      <c r="F55" s="81"/>
      <c r="G55" s="81"/>
      <c r="H55" s="81"/>
      <c r="I55" s="81"/>
      <c r="J55" s="81"/>
    </row>
    <row r="56" spans="1:10" x14ac:dyDescent="0.25">
      <c r="A56" s="54" t="s">
        <v>185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x14ac:dyDescent="0.25">
      <c r="A57" s="54" t="s">
        <v>139</v>
      </c>
      <c r="B57" s="73">
        <v>60</v>
      </c>
      <c r="C57" s="73">
        <v>780</v>
      </c>
      <c r="D57" s="82"/>
      <c r="E57" s="73">
        <v>2400</v>
      </c>
      <c r="F57" s="73">
        <v>1800</v>
      </c>
      <c r="G57" s="82"/>
      <c r="H57" s="82"/>
      <c r="I57" s="82"/>
      <c r="J57" s="82"/>
    </row>
    <row r="58" spans="1:10" x14ac:dyDescent="0.25">
      <c r="A58" s="54" t="s">
        <v>140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54" t="s">
        <v>141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x14ac:dyDescent="0.25">
      <c r="A60" s="54" t="s">
        <v>186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54" t="s">
        <v>142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54" t="s">
        <v>143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54" t="s">
        <v>144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54" t="s">
        <v>145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54" t="s">
        <v>146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54" t="s">
        <v>17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54" t="s">
        <v>135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x14ac:dyDescent="0.25">
      <c r="A68" s="54" t="s">
        <v>83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5">
      <c r="A69" s="54" t="s">
        <v>226</v>
      </c>
      <c r="B69" s="81">
        <v>60</v>
      </c>
      <c r="C69" s="81">
        <v>230</v>
      </c>
      <c r="D69" s="81"/>
      <c r="E69" s="81">
        <v>1100</v>
      </c>
      <c r="F69" s="81">
        <v>400</v>
      </c>
      <c r="G69" s="81"/>
      <c r="H69" s="81"/>
      <c r="I69" s="81"/>
      <c r="J69" s="81"/>
    </row>
    <row r="70" spans="1:10" x14ac:dyDescent="0.25">
      <c r="A70" s="54" t="s">
        <v>99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5">
      <c r="A71" s="54" t="s">
        <v>133</v>
      </c>
      <c r="B71" s="81"/>
      <c r="C71" s="81"/>
      <c r="D71" s="81"/>
      <c r="E71" s="81"/>
      <c r="F71" s="81"/>
      <c r="G71" s="81"/>
      <c r="H71" s="81"/>
      <c r="I71" s="81"/>
      <c r="J71" s="81"/>
    </row>
    <row r="72" spans="1:10" x14ac:dyDescent="0.25">
      <c r="A72" s="54" t="s">
        <v>134</v>
      </c>
      <c r="B72" s="81"/>
      <c r="C72" s="81"/>
      <c r="D72" s="81"/>
      <c r="E72" s="81"/>
      <c r="F72" s="81"/>
      <c r="G72" s="81"/>
      <c r="H72" s="81"/>
      <c r="I72" s="81"/>
      <c r="J72" s="81"/>
    </row>
    <row r="73" spans="1:10" x14ac:dyDescent="0.25">
      <c r="A73" s="54" t="s">
        <v>68</v>
      </c>
      <c r="B73" s="81">
        <v>3200</v>
      </c>
      <c r="C73" s="81">
        <v>26000</v>
      </c>
      <c r="D73" s="81">
        <v>2700</v>
      </c>
      <c r="E73" s="81">
        <v>640</v>
      </c>
      <c r="F73" s="81">
        <v>1300</v>
      </c>
      <c r="G73" s="81"/>
      <c r="H73" s="81"/>
      <c r="I73" s="81"/>
      <c r="J73" s="81"/>
    </row>
    <row r="74" spans="1:10" x14ac:dyDescent="0.25">
      <c r="A74" s="54" t="s">
        <v>119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x14ac:dyDescent="0.25">
      <c r="A75" s="54" t="s">
        <v>123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x14ac:dyDescent="0.25">
      <c r="A76" s="54" t="s">
        <v>18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1:10" x14ac:dyDescent="0.25">
      <c r="A77" s="55" t="s">
        <v>84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x14ac:dyDescent="0.25">
      <c r="A78" s="55" t="s">
        <v>19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25">
      <c r="A79" s="55" t="s">
        <v>85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x14ac:dyDescent="0.25">
      <c r="A80" s="55" t="s">
        <v>147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x14ac:dyDescent="0.25">
      <c r="A81" s="54" t="s">
        <v>54</v>
      </c>
      <c r="B81" s="81"/>
      <c r="C81" s="81"/>
      <c r="D81" s="81"/>
      <c r="E81" s="81"/>
      <c r="F81" s="81"/>
      <c r="G81" s="81"/>
      <c r="H81" s="81"/>
      <c r="I81" s="81"/>
      <c r="J81" s="81"/>
    </row>
    <row r="82" spans="1:10" x14ac:dyDescent="0.25">
      <c r="A82" s="54" t="s">
        <v>100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x14ac:dyDescent="0.25">
      <c r="A83" s="54" t="s">
        <v>69</v>
      </c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5">
      <c r="A84" s="54" t="s">
        <v>148</v>
      </c>
      <c r="B84" s="81"/>
      <c r="C84" s="81"/>
      <c r="D84" s="81"/>
      <c r="E84" s="81"/>
      <c r="F84" s="81"/>
      <c r="G84" s="81"/>
      <c r="H84" s="81"/>
      <c r="I84" s="81"/>
      <c r="J84" s="81"/>
    </row>
    <row r="85" spans="1:10" x14ac:dyDescent="0.25">
      <c r="A85" s="54" t="s">
        <v>124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x14ac:dyDescent="0.25">
      <c r="A86" s="55" t="s">
        <v>20</v>
      </c>
      <c r="B86" s="81"/>
      <c r="C86" s="81"/>
      <c r="D86" s="81"/>
      <c r="E86" s="81"/>
      <c r="F86" s="81"/>
      <c r="G86" s="81"/>
      <c r="H86" s="81"/>
      <c r="I86" s="81"/>
      <c r="J86" s="81"/>
    </row>
    <row r="87" spans="1:10" x14ac:dyDescent="0.25">
      <c r="A87" s="54" t="s">
        <v>67</v>
      </c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54" t="s">
        <v>81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5">
      <c r="A89" s="66" t="s">
        <v>149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x14ac:dyDescent="0.25">
      <c r="A90" s="86" t="s">
        <v>94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86" t="s">
        <v>21</v>
      </c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25">
      <c r="A92" s="55" t="s">
        <v>187</v>
      </c>
      <c r="B92" s="84"/>
      <c r="C92" s="84"/>
      <c r="D92" s="84"/>
      <c r="E92" s="84"/>
      <c r="F92" s="84"/>
      <c r="G92" s="84"/>
      <c r="H92" s="84"/>
      <c r="I92" s="84"/>
      <c r="J92" s="84"/>
    </row>
    <row r="93" spans="1:10" x14ac:dyDescent="0.25">
      <c r="A93" s="86" t="s">
        <v>95</v>
      </c>
      <c r="B93" s="83"/>
      <c r="C93" s="83"/>
      <c r="D93" s="83">
        <v>200</v>
      </c>
      <c r="E93" s="83"/>
      <c r="F93" s="83"/>
      <c r="G93" s="83"/>
      <c r="H93" s="83"/>
      <c r="I93" s="83"/>
      <c r="J93" s="83"/>
    </row>
    <row r="94" spans="1:10" x14ac:dyDescent="0.25">
      <c r="A94" s="66" t="s">
        <v>96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0" x14ac:dyDescent="0.25">
      <c r="A95" s="54" t="s">
        <v>150</v>
      </c>
      <c r="B95" s="83"/>
      <c r="C95" s="83"/>
      <c r="D95" s="83"/>
      <c r="E95" s="83"/>
      <c r="F95" s="83"/>
      <c r="G95" s="83"/>
      <c r="H95" s="83"/>
      <c r="I95" s="83"/>
      <c r="J95" s="83"/>
    </row>
    <row r="96" spans="1:10" x14ac:dyDescent="0.25">
      <c r="A96" s="54" t="s">
        <v>188</v>
      </c>
      <c r="B96" s="83"/>
      <c r="C96" s="83"/>
      <c r="D96" s="83"/>
      <c r="E96" s="83"/>
      <c r="F96" s="83"/>
      <c r="G96" s="83"/>
      <c r="H96" s="83"/>
      <c r="I96" s="83"/>
      <c r="J96" s="83"/>
    </row>
    <row r="97" spans="1:10" x14ac:dyDescent="0.25">
      <c r="A97" s="54" t="s">
        <v>151</v>
      </c>
      <c r="B97" s="83"/>
      <c r="C97" s="83"/>
      <c r="D97" s="83"/>
      <c r="E97" s="83"/>
      <c r="F97" s="83"/>
      <c r="G97" s="83"/>
      <c r="H97" s="83"/>
      <c r="I97" s="83"/>
      <c r="J97" s="83"/>
    </row>
    <row r="98" spans="1:10" x14ac:dyDescent="0.25">
      <c r="A98" s="54" t="s">
        <v>152</v>
      </c>
      <c r="B98" s="83"/>
      <c r="C98" s="83"/>
      <c r="D98" s="83"/>
      <c r="E98" s="83"/>
      <c r="F98" s="83"/>
      <c r="G98" s="83"/>
      <c r="H98" s="83"/>
      <c r="I98" s="83"/>
      <c r="J98" s="83"/>
    </row>
    <row r="99" spans="1:10" x14ac:dyDescent="0.25">
      <c r="A99" s="66" t="s">
        <v>98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5">
      <c r="A100" s="66" t="s">
        <v>97</v>
      </c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x14ac:dyDescent="0.25">
      <c r="A101" s="66" t="s">
        <v>70</v>
      </c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66" t="s">
        <v>71</v>
      </c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7" t="s">
        <v>136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13.8" thickBot="1" x14ac:dyDescent="0.3">
      <c r="A104" s="88" t="s">
        <v>55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3.8" thickBot="1" x14ac:dyDescent="0.3">
      <c r="A105" s="15" t="s">
        <v>1</v>
      </c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x14ac:dyDescent="0.25">
      <c r="A106" s="75" t="s">
        <v>22</v>
      </c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x14ac:dyDescent="0.25">
      <c r="A107" s="63" t="s">
        <v>153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x14ac:dyDescent="0.25">
      <c r="A108" s="57" t="s">
        <v>88</v>
      </c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x14ac:dyDescent="0.25">
      <c r="A109" s="56" t="s">
        <v>86</v>
      </c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x14ac:dyDescent="0.25">
      <c r="A110" s="57" t="s">
        <v>89</v>
      </c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x14ac:dyDescent="0.25">
      <c r="A111" s="57" t="s">
        <v>24</v>
      </c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x14ac:dyDescent="0.25">
      <c r="A112" s="57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x14ac:dyDescent="0.25">
      <c r="A113" s="57" t="s">
        <v>87</v>
      </c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x14ac:dyDescent="0.25">
      <c r="A114" s="54" t="s">
        <v>25</v>
      </c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x14ac:dyDescent="0.25">
      <c r="A115" s="54" t="s">
        <v>26</v>
      </c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x14ac:dyDescent="0.25">
      <c r="A116" s="54" t="s">
        <v>154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x14ac:dyDescent="0.25">
      <c r="A117" s="54" t="s">
        <v>27</v>
      </c>
      <c r="B117" s="73"/>
      <c r="C117" s="73"/>
      <c r="D117" s="73">
        <v>320</v>
      </c>
      <c r="E117" s="73">
        <v>160</v>
      </c>
      <c r="F117" s="73"/>
      <c r="G117" s="73"/>
      <c r="H117" s="73"/>
      <c r="I117" s="73"/>
      <c r="J117" s="73"/>
    </row>
    <row r="118" spans="1:10" x14ac:dyDescent="0.25">
      <c r="A118" s="54" t="s">
        <v>126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x14ac:dyDescent="0.25">
      <c r="A119" s="54" t="s">
        <v>155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5">
      <c r="A120" s="54" t="s">
        <v>156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5">
      <c r="A121" s="54" t="s">
        <v>157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x14ac:dyDescent="0.25">
      <c r="A122" s="54" t="s">
        <v>28</v>
      </c>
      <c r="B122" s="73"/>
      <c r="C122" s="73"/>
      <c r="D122" s="73"/>
      <c r="E122" s="73"/>
      <c r="F122" s="73"/>
      <c r="G122" s="73"/>
      <c r="H122" s="73"/>
      <c r="I122" s="73"/>
      <c r="J122" s="73"/>
    </row>
    <row r="123" spans="1:10" x14ac:dyDescent="0.25">
      <c r="A123" s="54" t="s">
        <v>158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x14ac:dyDescent="0.25">
      <c r="A124" s="54" t="s">
        <v>159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x14ac:dyDescent="0.25">
      <c r="A125" s="54" t="s">
        <v>90</v>
      </c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x14ac:dyDescent="0.25">
      <c r="A126" s="54" t="s">
        <v>29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x14ac:dyDescent="0.25">
      <c r="A127" s="54" t="s">
        <v>160</v>
      </c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x14ac:dyDescent="0.25">
      <c r="A128" s="54" t="s">
        <v>161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5">
      <c r="A129" s="54" t="s">
        <v>30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x14ac:dyDescent="0.25">
      <c r="A130" s="54" t="s">
        <v>162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x14ac:dyDescent="0.25">
      <c r="A131" s="54" t="s">
        <v>101</v>
      </c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1:10" x14ac:dyDescent="0.25">
      <c r="A132" s="54" t="s">
        <v>163</v>
      </c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x14ac:dyDescent="0.25">
      <c r="A133" s="54" t="s">
        <v>122</v>
      </c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x14ac:dyDescent="0.25">
      <c r="A134" s="54" t="s">
        <v>125</v>
      </c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5">
      <c r="A135" s="54" t="s">
        <v>164</v>
      </c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5">
      <c r="A136" s="54" t="s">
        <v>32</v>
      </c>
      <c r="B136" s="73">
        <v>6</v>
      </c>
      <c r="C136" s="73">
        <v>120</v>
      </c>
      <c r="D136" s="73">
        <v>40</v>
      </c>
      <c r="E136" s="73">
        <v>40</v>
      </c>
      <c r="F136" s="73"/>
      <c r="G136" s="73"/>
      <c r="H136" s="73"/>
      <c r="I136" s="73"/>
      <c r="J136" s="73"/>
    </row>
    <row r="137" spans="1:10" x14ac:dyDescent="0.25">
      <c r="A137" s="54" t="s">
        <v>165</v>
      </c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 x14ac:dyDescent="0.25">
      <c r="A138" s="54" t="s">
        <v>91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x14ac:dyDescent="0.25">
      <c r="A139" s="54" t="s">
        <v>33</v>
      </c>
      <c r="B139" s="73"/>
      <c r="C139" s="73"/>
      <c r="D139" s="73"/>
      <c r="E139" s="73"/>
      <c r="F139" s="73"/>
      <c r="G139" s="73"/>
      <c r="H139" s="73"/>
      <c r="I139" s="73"/>
      <c r="J139" s="73"/>
    </row>
    <row r="140" spans="1:10" x14ac:dyDescent="0.25">
      <c r="A140" s="54" t="s">
        <v>34</v>
      </c>
      <c r="B140" s="73"/>
      <c r="C140" s="73"/>
      <c r="D140" s="73"/>
      <c r="E140" s="73"/>
      <c r="F140" s="73"/>
      <c r="G140" s="73"/>
      <c r="H140" s="73"/>
      <c r="I140" s="73"/>
      <c r="J140" s="73"/>
    </row>
    <row r="141" spans="1:10" x14ac:dyDescent="0.25">
      <c r="A141" s="54" t="s">
        <v>166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x14ac:dyDescent="0.25">
      <c r="A142" s="54" t="s">
        <v>35</v>
      </c>
      <c r="B142" s="73"/>
      <c r="C142" s="73"/>
      <c r="D142" s="73"/>
      <c r="E142" s="73"/>
      <c r="F142" s="73"/>
      <c r="G142" s="73"/>
      <c r="H142" s="73"/>
      <c r="I142" s="73"/>
      <c r="J142" s="73"/>
    </row>
    <row r="143" spans="1:10" x14ac:dyDescent="0.25">
      <c r="A143" s="54" t="s">
        <v>167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5">
      <c r="A144" s="54" t="s">
        <v>168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5">
      <c r="A145" s="54" t="s">
        <v>169</v>
      </c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 x14ac:dyDescent="0.25">
      <c r="A146" s="54" t="s">
        <v>37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5">
      <c r="A147" s="54" t="s">
        <v>38</v>
      </c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 x14ac:dyDescent="0.25">
      <c r="A148" s="54" t="s">
        <v>170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49" spans="1:10" x14ac:dyDescent="0.25">
      <c r="A149" s="54" t="s">
        <v>40</v>
      </c>
      <c r="B149" s="73">
        <v>16</v>
      </c>
      <c r="C149" s="73">
        <v>390</v>
      </c>
      <c r="D149" s="73">
        <v>80</v>
      </c>
      <c r="E149" s="73"/>
      <c r="F149" s="73"/>
      <c r="G149" s="73"/>
      <c r="H149" s="73"/>
      <c r="I149" s="73"/>
      <c r="J149" s="73"/>
    </row>
    <row r="150" spans="1:10" x14ac:dyDescent="0.25">
      <c r="A150" s="54" t="s">
        <v>171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x14ac:dyDescent="0.25">
      <c r="A151" s="54" t="s">
        <v>72</v>
      </c>
      <c r="B151" s="73"/>
      <c r="C151" s="73"/>
      <c r="D151" s="73"/>
      <c r="E151" s="73"/>
      <c r="F151" s="73"/>
      <c r="G151" s="73"/>
      <c r="H151" s="73"/>
      <c r="I151" s="73"/>
      <c r="J151" s="73"/>
    </row>
    <row r="152" spans="1:10" x14ac:dyDescent="0.25">
      <c r="A152" s="54" t="s">
        <v>172</v>
      </c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 x14ac:dyDescent="0.25">
      <c r="A153" s="54" t="s">
        <v>39</v>
      </c>
      <c r="B153" s="73"/>
      <c r="C153" s="73"/>
      <c r="D153" s="73"/>
      <c r="E153" s="73"/>
      <c r="F153" s="73"/>
      <c r="G153" s="73"/>
      <c r="H153" s="73"/>
      <c r="I153" s="73"/>
      <c r="J153" s="73"/>
    </row>
    <row r="154" spans="1:10" x14ac:dyDescent="0.25">
      <c r="A154" s="54" t="s">
        <v>73</v>
      </c>
      <c r="B154" s="73"/>
      <c r="C154" s="73"/>
      <c r="D154" s="73">
        <v>530</v>
      </c>
      <c r="E154" s="73"/>
      <c r="F154" s="73"/>
      <c r="G154" s="73"/>
      <c r="H154" s="73"/>
      <c r="I154" s="73"/>
      <c r="J154" s="73"/>
    </row>
    <row r="155" spans="1:10" x14ac:dyDescent="0.25">
      <c r="A155" s="54" t="s">
        <v>41</v>
      </c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 x14ac:dyDescent="0.25">
      <c r="A156" s="54" t="s">
        <v>103</v>
      </c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5">
      <c r="A157" s="54" t="s">
        <v>173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x14ac:dyDescent="0.25">
      <c r="A158" s="54" t="s">
        <v>102</v>
      </c>
      <c r="B158" s="73"/>
      <c r="C158" s="73"/>
      <c r="D158" s="73"/>
      <c r="E158" s="73"/>
      <c r="F158" s="73"/>
      <c r="G158" s="73"/>
      <c r="H158" s="73"/>
      <c r="I158" s="73"/>
      <c r="J158" s="73"/>
    </row>
    <row r="159" spans="1:10" x14ac:dyDescent="0.25">
      <c r="A159" s="54" t="s">
        <v>174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 ht="13.8" thickBot="1" x14ac:dyDescent="0.3">
      <c r="A160" s="76" t="s">
        <v>55</v>
      </c>
      <c r="B160" s="74">
        <v>10</v>
      </c>
      <c r="C160" s="74">
        <v>2000</v>
      </c>
      <c r="D160" s="74">
        <v>1200</v>
      </c>
      <c r="E160" s="74"/>
      <c r="F160" s="74">
        <v>120</v>
      </c>
      <c r="G160" s="74"/>
      <c r="H160" s="74"/>
      <c r="I160" s="74"/>
      <c r="J160" s="74"/>
    </row>
    <row r="161" spans="1:10" ht="13.8" thickBot="1" x14ac:dyDescent="0.3">
      <c r="A161" s="22" t="s">
        <v>2</v>
      </c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x14ac:dyDescent="0.25">
      <c r="A162" s="58" t="s">
        <v>42</v>
      </c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5">
      <c r="A163" s="54" t="s">
        <v>43</v>
      </c>
      <c r="B163" s="60"/>
      <c r="C163" s="60"/>
      <c r="D163" s="60">
        <v>80</v>
      </c>
      <c r="E163" s="60"/>
      <c r="F163" s="60"/>
      <c r="G163" s="60"/>
      <c r="H163" s="60"/>
      <c r="I163" s="60"/>
      <c r="J163" s="60"/>
    </row>
    <row r="164" spans="1:10" x14ac:dyDescent="0.25">
      <c r="A164" s="54" t="s">
        <v>175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x14ac:dyDescent="0.25">
      <c r="A165" s="54" t="s">
        <v>176</v>
      </c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x14ac:dyDescent="0.25">
      <c r="A166" s="54" t="s">
        <v>76</v>
      </c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x14ac:dyDescent="0.25">
      <c r="A167" s="54" t="s">
        <v>128</v>
      </c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x14ac:dyDescent="0.25">
      <c r="A168" s="54" t="s">
        <v>44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x14ac:dyDescent="0.25">
      <c r="A169" s="54" t="s">
        <v>74</v>
      </c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x14ac:dyDescent="0.25">
      <c r="A170" s="54" t="s">
        <v>177</v>
      </c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3.8" thickBot="1" x14ac:dyDescent="0.3">
      <c r="A171" s="62" t="s">
        <v>55</v>
      </c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3.8" thickBot="1" x14ac:dyDescent="0.3">
      <c r="A172" s="15" t="s">
        <v>45</v>
      </c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x14ac:dyDescent="0.25">
      <c r="A173" s="75" t="s">
        <v>46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5">
      <c r="A174" s="63" t="s">
        <v>80</v>
      </c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x14ac:dyDescent="0.25">
      <c r="A175" s="63" t="s">
        <v>108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x14ac:dyDescent="0.25">
      <c r="A176" s="63" t="s">
        <v>66</v>
      </c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x14ac:dyDescent="0.25">
      <c r="A177" s="63" t="s">
        <v>48</v>
      </c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x14ac:dyDescent="0.25">
      <c r="A178" s="54" t="s">
        <v>47</v>
      </c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5">
      <c r="A179" s="54" t="s">
        <v>58</v>
      </c>
      <c r="B179" s="64"/>
      <c r="C179" s="64"/>
      <c r="D179" s="64">
        <v>40</v>
      </c>
      <c r="E179" s="64"/>
      <c r="F179" s="64"/>
      <c r="G179" s="64"/>
      <c r="H179" s="64"/>
      <c r="I179" s="64"/>
      <c r="J179" s="64"/>
    </row>
    <row r="180" spans="1:10" x14ac:dyDescent="0.25">
      <c r="A180" s="65" t="s">
        <v>75</v>
      </c>
      <c r="B180" s="64">
        <v>1400</v>
      </c>
      <c r="C180" s="64">
        <v>12</v>
      </c>
      <c r="D180" s="64"/>
      <c r="E180" s="64">
        <v>520</v>
      </c>
      <c r="F180" s="64"/>
      <c r="G180" s="64"/>
      <c r="H180" s="64"/>
      <c r="I180" s="64"/>
      <c r="J180" s="64"/>
    </row>
    <row r="181" spans="1:10" x14ac:dyDescent="0.25">
      <c r="A181" s="54" t="s">
        <v>121</v>
      </c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5">
      <c r="A182" s="54" t="s">
        <v>56</v>
      </c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5">
      <c r="A183" s="54" t="s">
        <v>110</v>
      </c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5">
      <c r="A184" s="54" t="s">
        <v>178</v>
      </c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5">
      <c r="A185" s="54" t="s">
        <v>114</v>
      </c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5">
      <c r="A186" s="54" t="s">
        <v>112</v>
      </c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5">
      <c r="A187" s="54" t="s">
        <v>115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5">
      <c r="A188" s="54" t="s">
        <v>113</v>
      </c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5">
      <c r="A189" s="54" t="s">
        <v>57</v>
      </c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5">
      <c r="A190" s="54" t="s">
        <v>111</v>
      </c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5">
      <c r="A191" s="54" t="s">
        <v>79</v>
      </c>
      <c r="B191" s="64">
        <v>4</v>
      </c>
      <c r="C191" s="64">
        <v>4</v>
      </c>
      <c r="D191" s="64">
        <v>120</v>
      </c>
      <c r="E191" s="64">
        <v>160</v>
      </c>
      <c r="F191" s="64">
        <v>200</v>
      </c>
      <c r="G191" s="64"/>
      <c r="H191" s="64"/>
      <c r="I191" s="64"/>
      <c r="J191" s="64"/>
    </row>
    <row r="192" spans="1:10" x14ac:dyDescent="0.25">
      <c r="A192" s="54" t="s">
        <v>118</v>
      </c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5">
      <c r="A193" s="63" t="s">
        <v>92</v>
      </c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5">
      <c r="A194" s="63" t="s">
        <v>179</v>
      </c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5">
      <c r="A195" s="54" t="s">
        <v>93</v>
      </c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5">
      <c r="A196" s="54" t="s">
        <v>59</v>
      </c>
      <c r="B196" s="64">
        <v>2</v>
      </c>
      <c r="C196" s="64">
        <v>8</v>
      </c>
      <c r="D196" s="64">
        <v>240</v>
      </c>
      <c r="E196" s="64"/>
      <c r="F196" s="64"/>
      <c r="G196" s="64"/>
      <c r="H196" s="64"/>
      <c r="I196" s="64"/>
      <c r="J196" s="64"/>
    </row>
    <row r="197" spans="1:10" x14ac:dyDescent="0.25">
      <c r="A197" s="54" t="s">
        <v>60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25">
      <c r="A198" s="54" t="s">
        <v>61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x14ac:dyDescent="0.25">
      <c r="A199" s="54" t="s">
        <v>117</v>
      </c>
      <c r="B199" s="61"/>
      <c r="C199" s="61"/>
      <c r="D199" s="61"/>
      <c r="E199" s="61"/>
      <c r="F199" s="61"/>
      <c r="G199" s="61"/>
      <c r="H199" s="61"/>
      <c r="I199" s="61"/>
      <c r="J199" s="61"/>
    </row>
    <row r="200" spans="1:10" x14ac:dyDescent="0.25">
      <c r="A200" s="54" t="s">
        <v>180</v>
      </c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x14ac:dyDescent="0.25">
      <c r="A201" s="66" t="s">
        <v>116</v>
      </c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x14ac:dyDescent="0.25">
      <c r="A202" s="66" t="s">
        <v>109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3.8" thickBot="1" x14ac:dyDescent="0.3">
      <c r="A203" s="67" t="s">
        <v>62</v>
      </c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1:10" ht="13.8" thickBot="1" x14ac:dyDescent="0.3">
      <c r="A204" s="22" t="s">
        <v>4</v>
      </c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x14ac:dyDescent="0.25">
      <c r="A205" s="17" t="s">
        <v>63</v>
      </c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x14ac:dyDescent="0.25">
      <c r="A206" s="19" t="s">
        <v>104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7" t="s">
        <v>82</v>
      </c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19" t="s">
        <v>105</v>
      </c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7" t="s">
        <v>64</v>
      </c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3.8" thickBot="1" x14ac:dyDescent="0.3">
      <c r="A210" s="28" t="s">
        <v>55</v>
      </c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3.8" thickBot="1" x14ac:dyDescent="0.3">
      <c r="A211" s="29" t="s">
        <v>127</v>
      </c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x14ac:dyDescent="0.25">
      <c r="A212" s="69" t="s">
        <v>181</v>
      </c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x14ac:dyDescent="0.25">
      <c r="A213" s="18" t="s">
        <v>31</v>
      </c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19" t="s">
        <v>182</v>
      </c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5">
      <c r="A215" s="14" t="s">
        <v>36</v>
      </c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x14ac:dyDescent="0.25">
      <c r="A216" s="14" t="s">
        <v>183</v>
      </c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16" customFormat="1" x14ac:dyDescent="0.25">
      <c r="A217" s="30" t="s">
        <v>77</v>
      </c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s="16" customFormat="1" ht="13.8" thickBot="1" x14ac:dyDescent="0.3">
      <c r="A218" s="68" t="s">
        <v>55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3.8" thickBot="1" x14ac:dyDescent="0.3">
      <c r="A219" s="29" t="s">
        <v>5</v>
      </c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x14ac:dyDescent="0.25">
      <c r="A220" s="75" t="s">
        <v>65</v>
      </c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x14ac:dyDescent="0.25">
      <c r="A221" s="63" t="s">
        <v>106</v>
      </c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x14ac:dyDescent="0.25">
      <c r="A222" s="63" t="s">
        <v>49</v>
      </c>
      <c r="B222" s="78"/>
      <c r="C222" s="78"/>
      <c r="D222" s="78"/>
      <c r="E222" s="78"/>
      <c r="F222" s="78">
        <v>40</v>
      </c>
      <c r="G222" s="78"/>
      <c r="H222" s="78"/>
      <c r="I222" s="78"/>
      <c r="J222" s="78"/>
    </row>
    <row r="223" spans="1:10" ht="13.8" thickBot="1" x14ac:dyDescent="0.3">
      <c r="A223" s="79" t="s">
        <v>55</v>
      </c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13.8" thickBot="1" x14ac:dyDescent="0.3">
      <c r="A224" s="29" t="s">
        <v>6</v>
      </c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0" x14ac:dyDescent="0.25">
      <c r="A225" s="17" t="s">
        <v>50</v>
      </c>
      <c r="B225" s="50"/>
      <c r="C225" s="50"/>
      <c r="D225" s="50"/>
      <c r="E225" s="50">
        <v>40</v>
      </c>
      <c r="F225" s="50"/>
      <c r="G225" s="50"/>
      <c r="H225" s="50"/>
      <c r="I225" s="50"/>
      <c r="J225" s="50"/>
    </row>
    <row r="226" spans="1:10" ht="13.8" thickBot="1" x14ac:dyDescent="0.3">
      <c r="A226" s="20" t="s">
        <v>55</v>
      </c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3.8" thickBot="1" x14ac:dyDescent="0.3">
      <c r="A227" s="15" t="s">
        <v>7</v>
      </c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0" x14ac:dyDescent="0.25">
      <c r="A228" s="25" t="s">
        <v>53</v>
      </c>
      <c r="B228" s="50"/>
      <c r="C228" s="50"/>
      <c r="D228" s="50">
        <v>40</v>
      </c>
      <c r="E228" s="50"/>
      <c r="F228" s="50"/>
      <c r="G228" s="50"/>
      <c r="H228" s="50"/>
      <c r="I228" s="50"/>
      <c r="J228" s="50"/>
    </row>
    <row r="229" spans="1:10" x14ac:dyDescent="0.25">
      <c r="A229" s="54" t="s">
        <v>184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13" t="s">
        <v>52</v>
      </c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13" t="s">
        <v>107</v>
      </c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14" t="s">
        <v>51</v>
      </c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ht="13.8" thickBot="1" x14ac:dyDescent="0.3">
      <c r="A233" s="26" t="s">
        <v>55</v>
      </c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3.8" thickBot="1" x14ac:dyDescent="0.3"/>
    <row r="235" spans="1:10" x14ac:dyDescent="0.25">
      <c r="A235" s="140" t="s">
        <v>218</v>
      </c>
      <c r="B235" s="95">
        <v>14.7</v>
      </c>
      <c r="C235" s="96">
        <v>18.3</v>
      </c>
      <c r="D235" s="96">
        <v>18.399999999999999</v>
      </c>
      <c r="E235" s="96">
        <v>25.2</v>
      </c>
      <c r="F235" s="96">
        <v>20.9</v>
      </c>
      <c r="G235" s="96"/>
      <c r="H235" s="96"/>
      <c r="I235" s="96"/>
      <c r="J235" s="96"/>
    </row>
    <row r="236" spans="1:10" x14ac:dyDescent="0.25">
      <c r="A236" s="115" t="s">
        <v>212</v>
      </c>
      <c r="B236" s="97">
        <v>18.5</v>
      </c>
      <c r="C236" s="98">
        <v>23.5</v>
      </c>
      <c r="D236" s="98">
        <v>20.3</v>
      </c>
      <c r="E236" s="98">
        <v>25.1</v>
      </c>
      <c r="F236" s="98">
        <v>24.4</v>
      </c>
      <c r="G236" s="98"/>
      <c r="H236" s="98"/>
      <c r="I236" s="98"/>
      <c r="J236" s="98"/>
    </row>
    <row r="237" spans="1:10" x14ac:dyDescent="0.25">
      <c r="A237" s="115" t="s">
        <v>213</v>
      </c>
      <c r="B237" s="97">
        <v>8.1999999999999993</v>
      </c>
      <c r="C237" s="98">
        <v>8.6999999999999993</v>
      </c>
      <c r="D237" s="116">
        <v>8.1</v>
      </c>
      <c r="E237" s="98">
        <v>7.8</v>
      </c>
      <c r="F237" s="98">
        <v>7.9</v>
      </c>
      <c r="G237" s="98"/>
      <c r="H237" s="98"/>
      <c r="I237" s="98"/>
      <c r="J237" s="98"/>
    </row>
    <row r="238" spans="1:10" ht="13.8" thickBot="1" x14ac:dyDescent="0.3">
      <c r="A238" s="117" t="s">
        <v>219</v>
      </c>
      <c r="B238" s="97" t="s">
        <v>230</v>
      </c>
      <c r="C238" s="98">
        <v>0.7</v>
      </c>
      <c r="D238" s="98" t="s">
        <v>230</v>
      </c>
      <c r="E238" s="98" t="s">
        <v>230</v>
      </c>
      <c r="F238" s="98" t="s">
        <v>230</v>
      </c>
      <c r="G238" s="98"/>
      <c r="H238" s="98"/>
      <c r="I238" s="98"/>
      <c r="J238" s="98"/>
    </row>
    <row r="239" spans="1:10" ht="13.8" thickBot="1" x14ac:dyDescent="0.3">
      <c r="B239" s="118"/>
      <c r="C239" s="118"/>
      <c r="D239" s="118"/>
      <c r="E239" s="118"/>
      <c r="F239" s="118"/>
      <c r="G239" s="133"/>
      <c r="H239" s="133"/>
      <c r="I239" s="133"/>
      <c r="J239" s="133"/>
    </row>
    <row r="240" spans="1:10" x14ac:dyDescent="0.25">
      <c r="A240" s="119" t="s">
        <v>214</v>
      </c>
      <c r="B240" s="144" t="s">
        <v>224</v>
      </c>
      <c r="C240" s="144" t="s">
        <v>224</v>
      </c>
      <c r="D240" s="96" t="s">
        <v>237</v>
      </c>
      <c r="E240" s="144" t="s">
        <v>224</v>
      </c>
      <c r="F240" s="144" t="s">
        <v>224</v>
      </c>
      <c r="G240" s="96"/>
      <c r="H240" s="96"/>
      <c r="I240" s="96"/>
      <c r="J240" s="96"/>
    </row>
    <row r="241" spans="1:10" ht="13.8" thickBot="1" x14ac:dyDescent="0.3">
      <c r="A241" s="121" t="s">
        <v>215</v>
      </c>
      <c r="B241" s="122">
        <v>43993</v>
      </c>
      <c r="C241" s="123">
        <v>44005</v>
      </c>
      <c r="D241" s="123">
        <v>44019</v>
      </c>
      <c r="E241" s="123">
        <v>44033</v>
      </c>
      <c r="F241" s="123">
        <v>44047</v>
      </c>
      <c r="G241" s="123"/>
      <c r="H241" s="123"/>
      <c r="I241" s="123"/>
      <c r="J241" s="123"/>
    </row>
    <row r="242" spans="1:10" ht="13.8" thickBot="1" x14ac:dyDescent="0.3">
      <c r="B242" s="118"/>
      <c r="C242" s="118"/>
      <c r="D242" s="118"/>
      <c r="E242" s="118"/>
      <c r="F242" s="118"/>
      <c r="G242" s="133"/>
      <c r="H242" s="133"/>
      <c r="I242" s="133"/>
      <c r="J242" s="133"/>
    </row>
    <row r="243" spans="1:10" ht="26.4" x14ac:dyDescent="0.25">
      <c r="A243" s="124" t="s">
        <v>216</v>
      </c>
      <c r="B243" s="125"/>
      <c r="C243" s="126"/>
      <c r="D243" s="126"/>
      <c r="E243" s="126"/>
      <c r="F243" s="126"/>
      <c r="G243" s="126"/>
      <c r="H243" s="126"/>
      <c r="I243" s="126"/>
      <c r="J243" s="126"/>
    </row>
    <row r="244" spans="1:10" ht="13.8" thickBot="1" x14ac:dyDescent="0.3">
      <c r="A244" s="127" t="s">
        <v>217</v>
      </c>
      <c r="B244" s="128"/>
      <c r="C244" s="129"/>
      <c r="D244" s="129"/>
      <c r="E244" s="129"/>
      <c r="F244" s="129"/>
      <c r="G244" s="129"/>
      <c r="H244" s="129"/>
      <c r="I244" s="129"/>
      <c r="J244" s="129"/>
    </row>
  </sheetData>
  <mergeCells count="1">
    <mergeCell ref="A1:A2"/>
  </mergeCells>
  <conditionalFormatting sqref="B7:F14 B17:F17">
    <cfRule type="cellIs" dxfId="113" priority="30" stopIfTrue="1" operator="greaterThanOrEqual">
      <formula>0.3</formula>
    </cfRule>
  </conditionalFormatting>
  <conditionalFormatting sqref="B16:F16 C15:F15">
    <cfRule type="cellIs" dxfId="112" priority="29" stopIfTrue="1" operator="greaterThanOrEqual">
      <formula>1</formula>
    </cfRule>
  </conditionalFormatting>
  <conditionalFormatting sqref="B7:F14">
    <cfRule type="containsText" dxfId="111" priority="28" stopIfTrue="1" operator="containsText" text="&lt;">
      <formula>NOT(ISERROR(SEARCH("&lt;",B7)))</formula>
    </cfRule>
  </conditionalFormatting>
  <conditionalFormatting sqref="B17:F17">
    <cfRule type="containsText" dxfId="110" priority="27" stopIfTrue="1" operator="containsText" text="&lt;">
      <formula>NOT(ISERROR(SEARCH("&lt;",B17)))</formula>
    </cfRule>
  </conditionalFormatting>
  <conditionalFormatting sqref="B15:F16">
    <cfRule type="cellIs" dxfId="109" priority="26" stopIfTrue="1" operator="greaterThanOrEqual">
      <formula>1</formula>
    </cfRule>
  </conditionalFormatting>
  <conditionalFormatting sqref="B15:F16">
    <cfRule type="containsText" dxfId="108" priority="25" stopIfTrue="1" operator="containsText" text="&lt;">
      <formula>NOT(ISERROR(SEARCH("&lt;",B15)))</formula>
    </cfRule>
  </conditionalFormatting>
  <conditionalFormatting sqref="G7:G14 G17">
    <cfRule type="cellIs" dxfId="107" priority="24" stopIfTrue="1" operator="greaterThanOrEqual">
      <formula>0.3</formula>
    </cfRule>
  </conditionalFormatting>
  <conditionalFormatting sqref="G15:G16">
    <cfRule type="cellIs" dxfId="106" priority="23" stopIfTrue="1" operator="greaterThanOrEqual">
      <formula>1</formula>
    </cfRule>
  </conditionalFormatting>
  <conditionalFormatting sqref="G7:G14">
    <cfRule type="containsText" dxfId="105" priority="22" stopIfTrue="1" operator="containsText" text="&lt;">
      <formula>NOT(ISERROR(SEARCH("&lt;",G7)))</formula>
    </cfRule>
  </conditionalFormatting>
  <conditionalFormatting sqref="G17">
    <cfRule type="containsText" dxfId="104" priority="21" stopIfTrue="1" operator="containsText" text="&lt;">
      <formula>NOT(ISERROR(SEARCH("&lt;",G17)))</formula>
    </cfRule>
  </conditionalFormatting>
  <conditionalFormatting sqref="G15:G16">
    <cfRule type="cellIs" dxfId="103" priority="20" stopIfTrue="1" operator="greaterThanOrEqual">
      <formula>1</formula>
    </cfRule>
  </conditionalFormatting>
  <conditionalFormatting sqref="G15:G16">
    <cfRule type="containsText" dxfId="102" priority="19" stopIfTrue="1" operator="containsText" text="&lt;">
      <formula>NOT(ISERROR(SEARCH("&lt;",G15)))</formula>
    </cfRule>
  </conditionalFormatting>
  <conditionalFormatting sqref="H7:H14 H17">
    <cfRule type="cellIs" dxfId="101" priority="18" stopIfTrue="1" operator="greaterThanOrEqual">
      <formula>0.3</formula>
    </cfRule>
  </conditionalFormatting>
  <conditionalFormatting sqref="H15:H16">
    <cfRule type="cellIs" dxfId="100" priority="17" stopIfTrue="1" operator="greaterThanOrEqual">
      <formula>1</formula>
    </cfRule>
  </conditionalFormatting>
  <conditionalFormatting sqref="H7:H14">
    <cfRule type="containsText" dxfId="99" priority="16" stopIfTrue="1" operator="containsText" text="&lt;">
      <formula>NOT(ISERROR(SEARCH("&lt;",H7)))</formula>
    </cfRule>
  </conditionalFormatting>
  <conditionalFormatting sqref="H17">
    <cfRule type="containsText" dxfId="98" priority="15" stopIfTrue="1" operator="containsText" text="&lt;">
      <formula>NOT(ISERROR(SEARCH("&lt;",H17)))</formula>
    </cfRule>
  </conditionalFormatting>
  <conditionalFormatting sqref="H15:H16">
    <cfRule type="cellIs" dxfId="97" priority="14" stopIfTrue="1" operator="greaterThanOrEqual">
      <formula>1</formula>
    </cfRule>
  </conditionalFormatting>
  <conditionalFormatting sqref="H15:H16">
    <cfRule type="containsText" dxfId="96" priority="13" stopIfTrue="1" operator="containsText" text="&lt;">
      <formula>NOT(ISERROR(SEARCH("&lt;",H15)))</formula>
    </cfRule>
  </conditionalFormatting>
  <conditionalFormatting sqref="I7:I14 I17">
    <cfRule type="cellIs" dxfId="95" priority="12" stopIfTrue="1" operator="greaterThanOrEqual">
      <formula>0.3</formula>
    </cfRule>
  </conditionalFormatting>
  <conditionalFormatting sqref="I15:I16">
    <cfRule type="cellIs" dxfId="94" priority="11" stopIfTrue="1" operator="greaterThanOrEqual">
      <formula>1</formula>
    </cfRule>
  </conditionalFormatting>
  <conditionalFormatting sqref="I7:I14">
    <cfRule type="containsText" dxfId="93" priority="10" stopIfTrue="1" operator="containsText" text="&lt;">
      <formula>NOT(ISERROR(SEARCH("&lt;",I7)))</formula>
    </cfRule>
  </conditionalFormatting>
  <conditionalFormatting sqref="I17">
    <cfRule type="containsText" dxfId="92" priority="9" stopIfTrue="1" operator="containsText" text="&lt;">
      <formula>NOT(ISERROR(SEARCH("&lt;",I17)))</formula>
    </cfRule>
  </conditionalFormatting>
  <conditionalFormatting sqref="I15:I16">
    <cfRule type="cellIs" dxfId="91" priority="8" stopIfTrue="1" operator="greaterThanOrEqual">
      <formula>1</formula>
    </cfRule>
  </conditionalFormatting>
  <conditionalFormatting sqref="I15:I16">
    <cfRule type="containsText" dxfId="90" priority="7" stopIfTrue="1" operator="containsText" text="&lt;">
      <formula>NOT(ISERROR(SEARCH("&lt;",I15)))</formula>
    </cfRule>
  </conditionalFormatting>
  <conditionalFormatting sqref="J7:J14 J17">
    <cfRule type="cellIs" dxfId="89" priority="6" stopIfTrue="1" operator="greaterThanOrEqual">
      <formula>0.3</formula>
    </cfRule>
  </conditionalFormatting>
  <conditionalFormatting sqref="J15:J16">
    <cfRule type="cellIs" dxfId="88" priority="5" stopIfTrue="1" operator="greaterThanOrEqual">
      <formula>1</formula>
    </cfRule>
  </conditionalFormatting>
  <conditionalFormatting sqref="J7:J14">
    <cfRule type="containsText" dxfId="87" priority="4" stopIfTrue="1" operator="containsText" text="&lt;">
      <formula>NOT(ISERROR(SEARCH("&lt;",J7)))</formula>
    </cfRule>
  </conditionalFormatting>
  <conditionalFormatting sqref="J17">
    <cfRule type="containsText" dxfId="86" priority="3" stopIfTrue="1" operator="containsText" text="&lt;">
      <formula>NOT(ISERROR(SEARCH("&lt;",J17)))</formula>
    </cfRule>
  </conditionalFormatting>
  <conditionalFormatting sqref="J15:J16">
    <cfRule type="cellIs" dxfId="85" priority="2" stopIfTrue="1" operator="greaterThanOrEqual">
      <formula>1</formula>
    </cfRule>
  </conditionalFormatting>
  <conditionalFormatting sqref="J15:J16">
    <cfRule type="containsText" dxfId="84" priority="1" stopIfTrue="1" operator="containsText" text="&lt;">
      <formula>NOT(ISERROR(SEARCH("&lt;",J15)))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zoomScaleNormal="100" workbookViewId="0">
      <selection activeCell="F19" sqref="F19"/>
    </sheetView>
  </sheetViews>
  <sheetFormatPr baseColWidth="10" defaultRowHeight="13.2" x14ac:dyDescent="0.25"/>
  <cols>
    <col min="1" max="1" width="45.5546875" customWidth="1"/>
    <col min="2" max="10" width="14.6640625" style="21" customWidth="1"/>
  </cols>
  <sheetData>
    <row r="1" spans="1:10" ht="12.75" customHeight="1" x14ac:dyDescent="0.25">
      <c r="A1" s="151" t="s">
        <v>221</v>
      </c>
      <c r="B1" s="141" t="s">
        <v>227</v>
      </c>
      <c r="C1" s="31" t="s">
        <v>233</v>
      </c>
      <c r="D1" s="31" t="s">
        <v>238</v>
      </c>
      <c r="E1" s="31" t="s">
        <v>242</v>
      </c>
      <c r="F1" s="31" t="s">
        <v>248</v>
      </c>
      <c r="G1" s="31"/>
      <c r="H1" s="31"/>
      <c r="I1" s="31"/>
      <c r="J1" s="31"/>
    </row>
    <row r="2" spans="1:10" ht="21.75" customHeight="1" thickBot="1" x14ac:dyDescent="0.3">
      <c r="A2" s="152"/>
      <c r="B2" s="148">
        <v>43992</v>
      </c>
      <c r="C2" s="148">
        <v>44004</v>
      </c>
      <c r="D2" s="148">
        <v>44018</v>
      </c>
      <c r="E2" s="148">
        <v>44032</v>
      </c>
      <c r="F2" s="148">
        <v>44046</v>
      </c>
      <c r="G2" s="90"/>
      <c r="H2" s="90"/>
      <c r="I2" s="90"/>
      <c r="J2" s="90"/>
    </row>
    <row r="3" spans="1:10" ht="13.5" customHeight="1" x14ac:dyDescent="0.25">
      <c r="A3" s="92" t="s">
        <v>198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5" customHeight="1" thickBot="1" x14ac:dyDescent="0.3">
      <c r="A4" s="93" t="s">
        <v>199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3.5" customHeight="1" thickBot="1" x14ac:dyDescent="0.3">
      <c r="A5" s="94"/>
      <c r="B5" s="136"/>
      <c r="C5" s="139"/>
      <c r="D5" s="137"/>
      <c r="E5" s="111"/>
      <c r="F5" s="49"/>
      <c r="G5" s="49"/>
      <c r="H5" s="49"/>
      <c r="I5" s="49"/>
      <c r="J5" s="49"/>
    </row>
    <row r="6" spans="1:10" ht="13.5" customHeight="1" thickBot="1" x14ac:dyDescent="0.3">
      <c r="A6" s="100" t="s">
        <v>200</v>
      </c>
      <c r="B6" s="134"/>
      <c r="C6" s="104"/>
      <c r="D6" s="135"/>
      <c r="E6" s="112"/>
      <c r="F6" s="104"/>
      <c r="G6" s="104"/>
      <c r="H6" s="104"/>
      <c r="I6" s="104"/>
      <c r="J6" s="104"/>
    </row>
    <row r="7" spans="1:10" ht="13.8" x14ac:dyDescent="0.25">
      <c r="A7" s="102" t="s">
        <v>201</v>
      </c>
      <c r="B7" s="108" t="s">
        <v>231</v>
      </c>
      <c r="C7" s="105" t="s">
        <v>231</v>
      </c>
      <c r="D7" s="72"/>
      <c r="E7" s="113"/>
      <c r="F7" s="105"/>
      <c r="G7" s="106"/>
      <c r="H7" s="106"/>
      <c r="I7" s="106"/>
      <c r="J7" s="106"/>
    </row>
    <row r="8" spans="1:10" ht="13.8" hidden="1" x14ac:dyDescent="0.25">
      <c r="A8" s="103" t="s">
        <v>202</v>
      </c>
      <c r="B8" s="109"/>
      <c r="C8" s="106"/>
      <c r="D8" s="73"/>
      <c r="E8" s="114"/>
      <c r="F8" s="106"/>
      <c r="G8" s="106"/>
      <c r="H8" s="106"/>
      <c r="I8" s="106"/>
      <c r="J8" s="106"/>
    </row>
    <row r="9" spans="1:10" ht="13.8" hidden="1" x14ac:dyDescent="0.25">
      <c r="A9" s="103" t="s">
        <v>203</v>
      </c>
      <c r="B9" s="109"/>
      <c r="C9" s="106"/>
      <c r="D9" s="73"/>
      <c r="E9" s="114"/>
      <c r="F9" s="106"/>
      <c r="G9" s="106"/>
      <c r="H9" s="106"/>
      <c r="I9" s="106"/>
      <c r="J9" s="106"/>
    </row>
    <row r="10" spans="1:10" ht="13.8" hidden="1" x14ac:dyDescent="0.25">
      <c r="A10" s="103" t="s">
        <v>204</v>
      </c>
      <c r="B10" s="109"/>
      <c r="C10" s="106"/>
      <c r="D10" s="73"/>
      <c r="E10" s="114"/>
      <c r="F10" s="106"/>
      <c r="G10" s="106"/>
      <c r="H10" s="106"/>
      <c r="I10" s="106"/>
      <c r="J10" s="106"/>
    </row>
    <row r="11" spans="1:10" ht="13.8" hidden="1" x14ac:dyDescent="0.25">
      <c r="A11" s="103" t="s">
        <v>205</v>
      </c>
      <c r="B11" s="109"/>
      <c r="C11" s="106"/>
      <c r="D11" s="73"/>
      <c r="E11" s="114"/>
      <c r="F11" s="106"/>
      <c r="G11" s="106"/>
      <c r="H11" s="106"/>
      <c r="I11" s="106"/>
      <c r="J11" s="106"/>
    </row>
    <row r="12" spans="1:10" ht="13.8" hidden="1" x14ac:dyDescent="0.25">
      <c r="A12" s="103" t="s">
        <v>206</v>
      </c>
      <c r="B12" s="109"/>
      <c r="C12" s="106"/>
      <c r="D12" s="73"/>
      <c r="E12" s="114"/>
      <c r="F12" s="106"/>
      <c r="G12" s="106"/>
      <c r="H12" s="106"/>
      <c r="I12" s="106"/>
      <c r="J12" s="106"/>
    </row>
    <row r="13" spans="1:10" ht="13.8" hidden="1" x14ac:dyDescent="0.25">
      <c r="A13" s="103" t="s">
        <v>207</v>
      </c>
      <c r="B13" s="109"/>
      <c r="C13" s="106"/>
      <c r="D13" s="73"/>
      <c r="E13" s="114"/>
      <c r="F13" s="106"/>
      <c r="G13" s="106"/>
      <c r="H13" s="106"/>
      <c r="I13" s="106"/>
      <c r="J13" s="106"/>
    </row>
    <row r="14" spans="1:10" ht="13.8" hidden="1" x14ac:dyDescent="0.25">
      <c r="A14" s="103" t="s">
        <v>208</v>
      </c>
      <c r="B14" s="109"/>
      <c r="C14" s="106"/>
      <c r="D14" s="73"/>
      <c r="E14" s="114"/>
      <c r="F14" s="106"/>
      <c r="G14" s="106"/>
      <c r="H14" s="106"/>
      <c r="I14" s="106"/>
      <c r="J14" s="106"/>
    </row>
    <row r="15" spans="1:10" ht="13.8" hidden="1" x14ac:dyDescent="0.25">
      <c r="A15" s="103" t="s">
        <v>209</v>
      </c>
      <c r="B15" s="109"/>
      <c r="C15" s="106"/>
      <c r="D15" s="73"/>
      <c r="E15" s="114"/>
      <c r="F15" s="106"/>
      <c r="G15" s="106"/>
      <c r="H15" s="106"/>
      <c r="I15" s="106"/>
      <c r="J15" s="106"/>
    </row>
    <row r="16" spans="1:10" ht="13.8" hidden="1" x14ac:dyDescent="0.25">
      <c r="A16" s="103" t="s">
        <v>210</v>
      </c>
      <c r="B16" s="109"/>
      <c r="C16" s="106"/>
      <c r="D16" s="73"/>
      <c r="E16" s="106"/>
      <c r="F16" s="106"/>
      <c r="G16" s="106"/>
      <c r="H16" s="106"/>
      <c r="I16" s="106"/>
      <c r="J16" s="106"/>
    </row>
    <row r="17" spans="1:10" ht="14.4" hidden="1" thickBot="1" x14ac:dyDescent="0.3">
      <c r="A17" s="99" t="s">
        <v>211</v>
      </c>
      <c r="B17" s="110"/>
      <c r="C17" s="107"/>
      <c r="D17" s="138"/>
      <c r="E17" s="107"/>
      <c r="F17" s="107"/>
      <c r="G17" s="107"/>
      <c r="H17" s="107"/>
      <c r="I17" s="107"/>
      <c r="J17" s="107"/>
    </row>
    <row r="18" spans="1:10" ht="16.2" thickBot="1" x14ac:dyDescent="0.3">
      <c r="A18" s="91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3.8" x14ac:dyDescent="0.25">
      <c r="A19" s="2" t="s">
        <v>130</v>
      </c>
      <c r="B19" s="33">
        <f t="shared" ref="B19:G19" si="0">SUM(B37:B104)</f>
        <v>394000</v>
      </c>
      <c r="C19" s="33">
        <f t="shared" si="0"/>
        <v>341900</v>
      </c>
      <c r="D19" s="33">
        <f t="shared" si="0"/>
        <v>64030</v>
      </c>
      <c r="E19" s="33">
        <f t="shared" si="0"/>
        <v>55460</v>
      </c>
      <c r="F19" s="33">
        <f t="shared" si="0"/>
        <v>19900</v>
      </c>
      <c r="G19" s="33">
        <f t="shared" si="0"/>
        <v>0</v>
      </c>
      <c r="H19" s="33">
        <f>SUM(H37:H104)</f>
        <v>0</v>
      </c>
      <c r="I19" s="33">
        <f>SUM(I37:I104)</f>
        <v>0</v>
      </c>
      <c r="J19" s="33">
        <f>SUM(J37:J104)</f>
        <v>0</v>
      </c>
    </row>
    <row r="20" spans="1:10" ht="13.8" x14ac:dyDescent="0.25">
      <c r="A20" s="3" t="s">
        <v>131</v>
      </c>
      <c r="B20" s="34">
        <f t="shared" ref="B20:G20" si="1">+B21-B19</f>
        <v>5360</v>
      </c>
      <c r="C20" s="34">
        <f t="shared" si="1"/>
        <v>9320</v>
      </c>
      <c r="D20" s="34">
        <f t="shared" si="1"/>
        <v>3830</v>
      </c>
      <c r="E20" s="34">
        <f t="shared" si="1"/>
        <v>1440</v>
      </c>
      <c r="F20" s="34">
        <f t="shared" si="1"/>
        <v>1440</v>
      </c>
      <c r="G20" s="34">
        <f t="shared" si="1"/>
        <v>0</v>
      </c>
      <c r="H20" s="34">
        <f>+H21-H19</f>
        <v>0</v>
      </c>
      <c r="I20" s="34">
        <f>+I21-I19</f>
        <v>0</v>
      </c>
      <c r="J20" s="34">
        <f>+J21-J19</f>
        <v>0</v>
      </c>
    </row>
    <row r="21" spans="1:10" ht="14.4" thickBot="1" x14ac:dyDescent="0.3">
      <c r="A21" s="1" t="s">
        <v>129</v>
      </c>
      <c r="B21" s="35">
        <f t="shared" ref="B21:G21" si="2">SUM(B37:B233)</f>
        <v>399360</v>
      </c>
      <c r="C21" s="35">
        <f t="shared" si="2"/>
        <v>351220</v>
      </c>
      <c r="D21" s="35">
        <f t="shared" si="2"/>
        <v>67860</v>
      </c>
      <c r="E21" s="35">
        <f t="shared" si="2"/>
        <v>56900</v>
      </c>
      <c r="F21" s="35">
        <f t="shared" si="2"/>
        <v>21340</v>
      </c>
      <c r="G21" s="35">
        <f t="shared" si="2"/>
        <v>0</v>
      </c>
      <c r="H21" s="35">
        <f>SUM(H37:H233)</f>
        <v>0</v>
      </c>
      <c r="I21" s="35">
        <f>SUM(I37:I233)</f>
        <v>0</v>
      </c>
      <c r="J21" s="35">
        <f>SUM(J37:J233)</f>
        <v>0</v>
      </c>
    </row>
    <row r="22" spans="1:10" ht="14.4" thickBot="1" x14ac:dyDescent="0.3">
      <c r="A22" s="4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2" thickBot="1" x14ac:dyDescent="0.35">
      <c r="A23" s="5" t="s">
        <v>0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6" t="s">
        <v>1</v>
      </c>
      <c r="B24" s="38">
        <f t="shared" ref="B24:G24" si="3">SUM(B106:B160)/(B21/100)</f>
        <v>0.50080128205128205</v>
      </c>
      <c r="C24" s="38">
        <f t="shared" si="3"/>
        <v>2.5055520756221172</v>
      </c>
      <c r="D24" s="38">
        <f t="shared" si="3"/>
        <v>4.9513704686118478</v>
      </c>
      <c r="E24" s="38">
        <f t="shared" si="3"/>
        <v>2.3198594024604571</v>
      </c>
      <c r="F24" s="38">
        <f t="shared" si="3"/>
        <v>4.4985941893158383</v>
      </c>
      <c r="G24" s="38" t="e">
        <f t="shared" si="3"/>
        <v>#DIV/0!</v>
      </c>
      <c r="H24" s="38" t="e">
        <f>SUM(H106:H160)/(H21/100)</f>
        <v>#DIV/0!</v>
      </c>
      <c r="I24" s="38" t="e">
        <f>SUM(I106:I160)/(I21/100)</f>
        <v>#DIV/0!</v>
      </c>
      <c r="J24" s="38" t="e">
        <f>SUM(J106:J160)/(J21/100)</f>
        <v>#DIV/0!</v>
      </c>
    </row>
    <row r="25" spans="1:10" x14ac:dyDescent="0.25">
      <c r="A25" s="7" t="s">
        <v>2</v>
      </c>
      <c r="B25" s="39">
        <f t="shared" ref="B25:G25" si="4">SUM(B162:B171)/(B21/100)</f>
        <v>1.0016025641025642E-2</v>
      </c>
      <c r="C25" s="39">
        <f t="shared" si="4"/>
        <v>1.1388873071009624E-2</v>
      </c>
      <c r="D25" s="39">
        <f t="shared" si="4"/>
        <v>0</v>
      </c>
      <c r="E25" s="39">
        <f t="shared" si="4"/>
        <v>0</v>
      </c>
      <c r="F25" s="39">
        <f t="shared" si="4"/>
        <v>0</v>
      </c>
      <c r="G25" s="39" t="e">
        <f t="shared" si="4"/>
        <v>#DIV/0!</v>
      </c>
      <c r="H25" s="39" t="e">
        <f>SUM(H162:H171)/(H21/100)</f>
        <v>#DIV/0!</v>
      </c>
      <c r="I25" s="39" t="e">
        <f>SUM(I162:I171)/(I21/100)</f>
        <v>#DIV/0!</v>
      </c>
      <c r="J25" s="39" t="e">
        <f>SUM(J162:J171)/(J21/100)</f>
        <v>#DIV/0!</v>
      </c>
    </row>
    <row r="26" spans="1:10" x14ac:dyDescent="0.25">
      <c r="A26" s="7" t="s">
        <v>3</v>
      </c>
      <c r="B26" s="39">
        <f t="shared" ref="B26:G26" si="5">SUM(B173:B203)/(B21/100)</f>
        <v>0.83133012820512819</v>
      </c>
      <c r="C26" s="39">
        <f t="shared" si="5"/>
        <v>0.1366664768521155</v>
      </c>
      <c r="D26" s="39">
        <f t="shared" si="5"/>
        <v>0.69260241674034773</v>
      </c>
      <c r="E26" s="39">
        <f t="shared" si="5"/>
        <v>0.210896309314587</v>
      </c>
      <c r="F26" s="39">
        <f t="shared" si="5"/>
        <v>2.2492970946579192</v>
      </c>
      <c r="G26" s="39" t="e">
        <f t="shared" si="5"/>
        <v>#DIV/0!</v>
      </c>
      <c r="H26" s="39" t="e">
        <f>SUM(H173:H203)/(H21/100)</f>
        <v>#DIV/0!</v>
      </c>
      <c r="I26" s="39" t="e">
        <f>SUM(I173:I203)/(I21/100)</f>
        <v>#DIV/0!</v>
      </c>
      <c r="J26" s="39" t="e">
        <f>SUM(J173:J203)/(J21/100)</f>
        <v>#DIV/0!</v>
      </c>
    </row>
    <row r="27" spans="1:10" x14ac:dyDescent="0.25">
      <c r="A27" s="7" t="s">
        <v>4</v>
      </c>
      <c r="B27" s="39">
        <f t="shared" ref="B27:G27" si="6">SUM(B205:B210)/(B21/100)</f>
        <v>0</v>
      </c>
      <c r="C27" s="39">
        <f t="shared" si="6"/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 t="e">
        <f t="shared" si="6"/>
        <v>#DIV/0!</v>
      </c>
      <c r="H27" s="39" t="e">
        <f>SUM(H205:H210)/(H21/100)</f>
        <v>#DIV/0!</v>
      </c>
      <c r="I27" s="39" t="e">
        <f>SUM(I205:I210)/(I21/100)</f>
        <v>#DIV/0!</v>
      </c>
      <c r="J27" s="39" t="e">
        <f>SUM(J205:J210)/(J21/100)</f>
        <v>#DIV/0!</v>
      </c>
    </row>
    <row r="28" spans="1:10" x14ac:dyDescent="0.25">
      <c r="A28" s="7" t="s">
        <v>5</v>
      </c>
      <c r="B28" s="39">
        <f t="shared" ref="B28:G28" si="7">SUM(B220:B223)/(B21/100)</f>
        <v>0</v>
      </c>
      <c r="C28" s="39">
        <f t="shared" si="7"/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 t="e">
        <f t="shared" si="7"/>
        <v>#DIV/0!</v>
      </c>
      <c r="H28" s="39" t="e">
        <f>SUM(H220:H223)/(H21/100)</f>
        <v>#DIV/0!</v>
      </c>
      <c r="I28" s="39" t="e">
        <f>SUM(I220:I223)/(I21/100)</f>
        <v>#DIV/0!</v>
      </c>
      <c r="J28" s="39" t="e">
        <f>SUM(J220:J223)/(J21/100)</f>
        <v>#DIV/0!</v>
      </c>
    </row>
    <row r="29" spans="1:10" x14ac:dyDescent="0.25">
      <c r="A29" s="7" t="s">
        <v>6</v>
      </c>
      <c r="B29" s="39">
        <f t="shared" ref="B29:G29" si="8">SUM(B225:B226)/(B21/100)</f>
        <v>0</v>
      </c>
      <c r="C29" s="39">
        <f t="shared" si="8"/>
        <v>0</v>
      </c>
      <c r="D29" s="39">
        <f t="shared" si="8"/>
        <v>0</v>
      </c>
      <c r="E29" s="39">
        <f t="shared" si="8"/>
        <v>0</v>
      </c>
      <c r="F29" s="39">
        <f t="shared" si="8"/>
        <v>0</v>
      </c>
      <c r="G29" s="39" t="e">
        <f t="shared" si="8"/>
        <v>#DIV/0!</v>
      </c>
      <c r="H29" s="39" t="e">
        <f>SUM(H225:H226)/(H21/100)</f>
        <v>#DIV/0!</v>
      </c>
      <c r="I29" s="39" t="e">
        <f>SUM(I225:I226)/(I21/100)</f>
        <v>#DIV/0!</v>
      </c>
      <c r="J29" s="39" t="e">
        <f>SUM(J225:J226)/(J21/100)</f>
        <v>#DIV/0!</v>
      </c>
    </row>
    <row r="30" spans="1:10" x14ac:dyDescent="0.25">
      <c r="A30" s="7" t="s">
        <v>78</v>
      </c>
      <c r="B30" s="39">
        <f t="shared" ref="B30:G30" si="9">SUM(B212:B218)/(B21/100)</f>
        <v>0</v>
      </c>
      <c r="C30" s="39">
        <f t="shared" si="9"/>
        <v>0</v>
      </c>
      <c r="D30" s="39">
        <f t="shared" si="9"/>
        <v>0</v>
      </c>
      <c r="E30" s="39">
        <f t="shared" si="9"/>
        <v>0</v>
      </c>
      <c r="F30" s="39">
        <f t="shared" si="9"/>
        <v>0</v>
      </c>
      <c r="G30" s="39" t="e">
        <f t="shared" si="9"/>
        <v>#DIV/0!</v>
      </c>
      <c r="H30" s="39" t="e">
        <f>SUM(H212:H218)/(H21/100)</f>
        <v>#DIV/0!</v>
      </c>
      <c r="I30" s="39" t="e">
        <f>SUM(I212:I218)/(I21/100)</f>
        <v>#DIV/0!</v>
      </c>
      <c r="J30" s="39" t="e">
        <f>SUM(J212:J218)/(J21/100)</f>
        <v>#DIV/0!</v>
      </c>
    </row>
    <row r="31" spans="1:10" x14ac:dyDescent="0.25">
      <c r="A31" s="7" t="s">
        <v>7</v>
      </c>
      <c r="B31" s="39">
        <f t="shared" ref="B31:G31" si="10">SUM(B228:B233)/(B21/100)</f>
        <v>0</v>
      </c>
      <c r="C31" s="39">
        <f t="shared" si="10"/>
        <v>0</v>
      </c>
      <c r="D31" s="39">
        <f t="shared" si="10"/>
        <v>0</v>
      </c>
      <c r="E31" s="39">
        <f t="shared" si="10"/>
        <v>0</v>
      </c>
      <c r="F31" s="39">
        <f t="shared" si="10"/>
        <v>0</v>
      </c>
      <c r="G31" s="39" t="e">
        <f t="shared" si="10"/>
        <v>#DIV/0!</v>
      </c>
      <c r="H31" s="39" t="e">
        <f>SUM(H228:H233)/(H21/100)</f>
        <v>#DIV/0!</v>
      </c>
      <c r="I31" s="39" t="e">
        <f>SUM(I228:I233)/(I21/100)</f>
        <v>#DIV/0!</v>
      </c>
      <c r="J31" s="39" t="e">
        <f>SUM(J228:J233)/(J21/100)</f>
        <v>#DIV/0!</v>
      </c>
    </row>
    <row r="32" spans="1:10" ht="13.8" thickBot="1" x14ac:dyDescent="0.3">
      <c r="A32" s="8" t="s">
        <v>8</v>
      </c>
      <c r="B32" s="40">
        <f t="shared" ref="B32:G32" si="11">SUM(B37:B104)/(B21/100)</f>
        <v>98.657852564102569</v>
      </c>
      <c r="C32" s="40">
        <f t="shared" si="11"/>
        <v>97.346392574454768</v>
      </c>
      <c r="D32" s="40">
        <f t="shared" si="11"/>
        <v>94.356027114647802</v>
      </c>
      <c r="E32" s="40">
        <f t="shared" si="11"/>
        <v>97.469244288224957</v>
      </c>
      <c r="F32" s="40">
        <f t="shared" si="11"/>
        <v>93.252108716026243</v>
      </c>
      <c r="G32" s="40" t="e">
        <f t="shared" si="11"/>
        <v>#DIV/0!</v>
      </c>
      <c r="H32" s="40" t="e">
        <f>SUM(H37:H104)/(H21/100)</f>
        <v>#DIV/0!</v>
      </c>
      <c r="I32" s="40" t="e">
        <f>SUM(I37:I104)/(I21/100)</f>
        <v>#DIV/0!</v>
      </c>
      <c r="J32" s="40" t="e">
        <f>SUM(J37:J104)/(J21/100)</f>
        <v>#DIV/0!</v>
      </c>
    </row>
    <row r="33" spans="1:10" ht="13.8" thickBot="1" x14ac:dyDescent="0.3">
      <c r="A33" s="9" t="s">
        <v>9</v>
      </c>
      <c r="B33" s="41">
        <f t="shared" ref="B33:G33" si="12">SUM(B24:B32)</f>
        <v>100</v>
      </c>
      <c r="C33" s="41">
        <f t="shared" si="12"/>
        <v>100.00000000000001</v>
      </c>
      <c r="D33" s="41">
        <f t="shared" si="12"/>
        <v>100</v>
      </c>
      <c r="E33" s="41">
        <f t="shared" si="12"/>
        <v>100</v>
      </c>
      <c r="F33" s="41">
        <f t="shared" si="12"/>
        <v>100</v>
      </c>
      <c r="G33" s="41" t="e">
        <f t="shared" si="12"/>
        <v>#DIV/0!</v>
      </c>
      <c r="H33" s="41" t="e">
        <f>SUM(H24:H32)</f>
        <v>#DIV/0!</v>
      </c>
      <c r="I33" s="41" t="e">
        <f>SUM(I24:I32)</f>
        <v>#DIV/0!</v>
      </c>
      <c r="J33" s="41" t="e">
        <f>SUM(J24:J32)</f>
        <v>#DIV/0!</v>
      </c>
    </row>
    <row r="34" spans="1:10" ht="13.8" thickBot="1" x14ac:dyDescent="0.3">
      <c r="A34" s="10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2" thickBot="1" x14ac:dyDescent="0.35">
      <c r="A35" s="11" t="s">
        <v>132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8" thickBot="1" x14ac:dyDescent="0.3">
      <c r="A36" s="12" t="s">
        <v>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58" t="s">
        <v>189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25">
      <c r="A38" s="54" t="s">
        <v>190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25">
      <c r="A39" s="54" t="s">
        <v>191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54" t="s">
        <v>192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25">
      <c r="A41" s="54" t="s">
        <v>193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5">
      <c r="A42" s="54" t="s">
        <v>194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x14ac:dyDescent="0.25">
      <c r="A43" s="54" t="s">
        <v>195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5">
      <c r="A44" s="54" t="s">
        <v>196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5">
      <c r="A45" s="54" t="s">
        <v>197</v>
      </c>
      <c r="B45" s="81"/>
      <c r="C45" s="81"/>
      <c r="D45" s="81"/>
      <c r="E45" s="81">
        <v>520</v>
      </c>
      <c r="F45" s="81"/>
      <c r="G45" s="81"/>
      <c r="H45" s="81"/>
      <c r="I45" s="81"/>
      <c r="J45" s="81"/>
    </row>
    <row r="46" spans="1:10" x14ac:dyDescent="0.25">
      <c r="A46" s="57" t="s">
        <v>120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x14ac:dyDescent="0.25">
      <c r="A47" s="54" t="s">
        <v>12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x14ac:dyDescent="0.25">
      <c r="A48" s="54" t="s">
        <v>13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5">
      <c r="A49" s="54" t="s">
        <v>137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x14ac:dyDescent="0.25">
      <c r="A50" s="54" t="s">
        <v>14</v>
      </c>
      <c r="B50" s="81"/>
      <c r="C50" s="81"/>
      <c r="D50" s="81"/>
      <c r="E50" s="81"/>
      <c r="F50" s="81"/>
      <c r="G50" s="81"/>
      <c r="H50" s="81"/>
      <c r="I50" s="81"/>
      <c r="J50" s="81"/>
    </row>
    <row r="51" spans="1:10" x14ac:dyDescent="0.25">
      <c r="A51" s="54" t="s">
        <v>10</v>
      </c>
      <c r="B51" s="81"/>
      <c r="C51" s="81"/>
      <c r="D51" s="81">
        <v>3000</v>
      </c>
      <c r="E51" s="81"/>
      <c r="F51" s="81"/>
      <c r="G51" s="81"/>
      <c r="H51" s="81"/>
      <c r="I51" s="81"/>
      <c r="J51" s="81"/>
    </row>
    <row r="52" spans="1:10" x14ac:dyDescent="0.25">
      <c r="A52" s="54" t="s">
        <v>11</v>
      </c>
      <c r="B52" s="81"/>
      <c r="C52" s="81"/>
      <c r="D52" s="81">
        <v>5300</v>
      </c>
      <c r="E52" s="81">
        <v>2000</v>
      </c>
      <c r="F52" s="81"/>
      <c r="G52" s="81"/>
      <c r="H52" s="81"/>
      <c r="I52" s="81"/>
      <c r="J52" s="81"/>
    </row>
    <row r="53" spans="1:10" x14ac:dyDescent="0.25">
      <c r="A53" s="54" t="s">
        <v>138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x14ac:dyDescent="0.25">
      <c r="A54" s="54" t="s">
        <v>15</v>
      </c>
      <c r="B54" s="81">
        <v>2400</v>
      </c>
      <c r="C54" s="81">
        <v>10000</v>
      </c>
      <c r="D54" s="81">
        <v>530</v>
      </c>
      <c r="E54" s="81">
        <v>6700</v>
      </c>
      <c r="F54" s="81">
        <v>6700</v>
      </c>
      <c r="G54" s="81"/>
      <c r="H54" s="81"/>
      <c r="I54" s="81"/>
      <c r="J54" s="81"/>
    </row>
    <row r="55" spans="1:10" x14ac:dyDescent="0.25">
      <c r="A55" s="54" t="s">
        <v>16</v>
      </c>
      <c r="B55" s="81"/>
      <c r="C55" s="81">
        <v>1900</v>
      </c>
      <c r="D55" s="81"/>
      <c r="E55" s="81">
        <v>640</v>
      </c>
      <c r="F55" s="81"/>
      <c r="G55" s="81"/>
      <c r="H55" s="81"/>
      <c r="I55" s="81"/>
      <c r="J55" s="81"/>
    </row>
    <row r="56" spans="1:10" x14ac:dyDescent="0.25">
      <c r="A56" s="54" t="s">
        <v>185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x14ac:dyDescent="0.25">
      <c r="A57" s="54" t="s">
        <v>139</v>
      </c>
      <c r="B57" s="150">
        <v>7800</v>
      </c>
      <c r="C57" s="149">
        <v>8600</v>
      </c>
      <c r="D57" s="149"/>
      <c r="E57" s="149">
        <v>18000</v>
      </c>
      <c r="F57" s="149">
        <v>5400</v>
      </c>
      <c r="G57" s="149"/>
      <c r="H57" s="149"/>
      <c r="I57" s="149"/>
      <c r="J57" s="149"/>
    </row>
    <row r="58" spans="1:10" x14ac:dyDescent="0.25">
      <c r="A58" s="54" t="s">
        <v>140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54" t="s">
        <v>141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x14ac:dyDescent="0.25">
      <c r="A60" s="54" t="s">
        <v>186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54" t="s">
        <v>142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54" t="s">
        <v>143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54" t="s">
        <v>144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54" t="s">
        <v>145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54" t="s">
        <v>146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54" t="s">
        <v>17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54" t="s">
        <v>135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x14ac:dyDescent="0.25">
      <c r="A68" s="54" t="s">
        <v>83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5">
      <c r="A69" s="54" t="s">
        <v>226</v>
      </c>
      <c r="B69" s="81">
        <v>3800</v>
      </c>
      <c r="C69" s="81">
        <v>1400</v>
      </c>
      <c r="D69" s="81"/>
      <c r="E69" s="81">
        <v>9600</v>
      </c>
      <c r="F69" s="81">
        <v>2700</v>
      </c>
      <c r="G69" s="81"/>
      <c r="H69" s="81"/>
      <c r="I69" s="81"/>
      <c r="J69" s="81"/>
    </row>
    <row r="70" spans="1:10" x14ac:dyDescent="0.25">
      <c r="A70" s="54" t="s">
        <v>99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5">
      <c r="A71" s="54" t="s">
        <v>133</v>
      </c>
      <c r="B71" s="81"/>
      <c r="C71" s="81"/>
      <c r="D71" s="81"/>
      <c r="E71" s="81"/>
      <c r="F71" s="81"/>
      <c r="G71" s="81"/>
      <c r="H71" s="81"/>
      <c r="I71" s="81"/>
      <c r="J71" s="81"/>
    </row>
    <row r="72" spans="1:10" x14ac:dyDescent="0.25">
      <c r="A72" s="54" t="s">
        <v>134</v>
      </c>
      <c r="B72" s="81"/>
      <c r="C72" s="81"/>
      <c r="D72" s="81"/>
      <c r="E72" s="81"/>
      <c r="F72" s="81"/>
      <c r="G72" s="81"/>
      <c r="H72" s="81"/>
      <c r="I72" s="81"/>
      <c r="J72" s="81"/>
    </row>
    <row r="73" spans="1:10" x14ac:dyDescent="0.25">
      <c r="A73" s="54" t="s">
        <v>68</v>
      </c>
      <c r="B73" s="81">
        <v>380000</v>
      </c>
      <c r="C73" s="81">
        <v>320000</v>
      </c>
      <c r="D73" s="81">
        <v>47000</v>
      </c>
      <c r="E73" s="81">
        <v>18000</v>
      </c>
      <c r="F73" s="81">
        <v>5100</v>
      </c>
      <c r="G73" s="81"/>
      <c r="H73" s="81"/>
      <c r="I73" s="81"/>
      <c r="J73" s="81"/>
    </row>
    <row r="74" spans="1:10" x14ac:dyDescent="0.25">
      <c r="A74" s="54" t="s">
        <v>119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x14ac:dyDescent="0.25">
      <c r="A75" s="54" t="s">
        <v>123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x14ac:dyDescent="0.25">
      <c r="A76" s="54" t="s">
        <v>18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1:10" x14ac:dyDescent="0.25">
      <c r="A77" s="55" t="s">
        <v>84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x14ac:dyDescent="0.25">
      <c r="A78" s="55" t="s">
        <v>19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25">
      <c r="A79" s="55" t="s">
        <v>85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x14ac:dyDescent="0.25">
      <c r="A80" s="55" t="s">
        <v>147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x14ac:dyDescent="0.25">
      <c r="A81" s="54" t="s">
        <v>54</v>
      </c>
      <c r="B81" s="81"/>
      <c r="C81" s="81"/>
      <c r="D81" s="81"/>
      <c r="E81" s="81"/>
      <c r="F81" s="81"/>
      <c r="G81" s="81"/>
      <c r="H81" s="81"/>
      <c r="I81" s="81"/>
      <c r="J81" s="81"/>
    </row>
    <row r="82" spans="1:10" x14ac:dyDescent="0.25">
      <c r="A82" s="54" t="s">
        <v>100</v>
      </c>
      <c r="B82" s="81"/>
      <c r="C82" s="81"/>
      <c r="D82" s="81">
        <v>3200</v>
      </c>
      <c r="E82" s="81"/>
      <c r="F82" s="81"/>
      <c r="G82" s="81"/>
      <c r="H82" s="81"/>
      <c r="I82" s="81"/>
      <c r="J82" s="81"/>
    </row>
    <row r="83" spans="1:10" x14ac:dyDescent="0.25">
      <c r="A83" s="54" t="s">
        <v>69</v>
      </c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5">
      <c r="A84" s="54" t="s">
        <v>148</v>
      </c>
      <c r="B84" s="81"/>
      <c r="C84" s="81"/>
      <c r="D84" s="81"/>
      <c r="E84" s="81"/>
      <c r="F84" s="81"/>
      <c r="G84" s="81"/>
      <c r="H84" s="81"/>
      <c r="I84" s="81"/>
      <c r="J84" s="81"/>
    </row>
    <row r="85" spans="1:10" x14ac:dyDescent="0.25">
      <c r="A85" s="54" t="s">
        <v>124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x14ac:dyDescent="0.25">
      <c r="A86" s="55" t="s">
        <v>20</v>
      </c>
      <c r="B86" s="81"/>
      <c r="C86" s="81"/>
      <c r="D86" s="81"/>
      <c r="E86" s="81"/>
      <c r="F86" s="81"/>
      <c r="G86" s="81"/>
      <c r="H86" s="81"/>
      <c r="I86" s="81"/>
      <c r="J86" s="81"/>
    </row>
    <row r="87" spans="1:10" x14ac:dyDescent="0.25">
      <c r="A87" s="54" t="s">
        <v>67</v>
      </c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54" t="s">
        <v>81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5">
      <c r="A89" s="66" t="s">
        <v>149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x14ac:dyDescent="0.25">
      <c r="A90" s="86" t="s">
        <v>94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86" t="s">
        <v>21</v>
      </c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25">
      <c r="A92" s="55" t="s">
        <v>187</v>
      </c>
      <c r="B92" s="84"/>
      <c r="C92" s="84"/>
      <c r="D92" s="84"/>
      <c r="E92" s="84"/>
      <c r="F92" s="84"/>
      <c r="G92" s="84"/>
      <c r="H92" s="84"/>
      <c r="I92" s="84"/>
      <c r="J92" s="84"/>
    </row>
    <row r="93" spans="1:10" x14ac:dyDescent="0.25">
      <c r="A93" s="86" t="s">
        <v>95</v>
      </c>
      <c r="B93" s="83"/>
      <c r="C93" s="83"/>
      <c r="D93" s="83">
        <v>5000</v>
      </c>
      <c r="E93" s="83"/>
      <c r="F93" s="83"/>
      <c r="G93" s="83"/>
      <c r="H93" s="83"/>
      <c r="I93" s="83"/>
      <c r="J93" s="83"/>
    </row>
    <row r="94" spans="1:10" x14ac:dyDescent="0.25">
      <c r="A94" s="66" t="s">
        <v>96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0" x14ac:dyDescent="0.25">
      <c r="A95" s="54" t="s">
        <v>150</v>
      </c>
      <c r="B95" s="83"/>
      <c r="C95" s="83"/>
      <c r="D95" s="83"/>
      <c r="E95" s="83"/>
      <c r="F95" s="83"/>
      <c r="G95" s="83"/>
      <c r="H95" s="83"/>
      <c r="I95" s="83"/>
      <c r="J95" s="83"/>
    </row>
    <row r="96" spans="1:10" x14ac:dyDescent="0.25">
      <c r="A96" s="54" t="s">
        <v>188</v>
      </c>
      <c r="B96" s="83"/>
      <c r="C96" s="83"/>
      <c r="D96" s="83"/>
      <c r="E96" s="83"/>
      <c r="F96" s="83"/>
      <c r="G96" s="83"/>
      <c r="H96" s="83"/>
      <c r="I96" s="83"/>
      <c r="J96" s="83"/>
    </row>
    <row r="97" spans="1:10" x14ac:dyDescent="0.25">
      <c r="A97" s="54" t="s">
        <v>151</v>
      </c>
      <c r="B97" s="83"/>
      <c r="C97" s="83"/>
      <c r="D97" s="83"/>
      <c r="E97" s="83"/>
      <c r="F97" s="83"/>
      <c r="G97" s="83"/>
      <c r="H97" s="83"/>
      <c r="I97" s="83"/>
      <c r="J97" s="83"/>
    </row>
    <row r="98" spans="1:10" x14ac:dyDescent="0.25">
      <c r="A98" s="54" t="s">
        <v>152</v>
      </c>
      <c r="B98" s="83"/>
      <c r="C98" s="83"/>
      <c r="D98" s="83"/>
      <c r="E98" s="83"/>
      <c r="F98" s="83"/>
      <c r="G98" s="83"/>
      <c r="H98" s="83"/>
      <c r="I98" s="83"/>
      <c r="J98" s="83"/>
    </row>
    <row r="99" spans="1:10" x14ac:dyDescent="0.25">
      <c r="A99" s="66" t="s">
        <v>98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5">
      <c r="A100" s="66" t="s">
        <v>97</v>
      </c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x14ac:dyDescent="0.25">
      <c r="A101" s="66" t="s">
        <v>70</v>
      </c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66" t="s">
        <v>71</v>
      </c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7" t="s">
        <v>136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13.8" thickBot="1" x14ac:dyDescent="0.3">
      <c r="A104" s="88" t="s">
        <v>55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3.8" thickBot="1" x14ac:dyDescent="0.3">
      <c r="A105" s="15" t="s">
        <v>1</v>
      </c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x14ac:dyDescent="0.25">
      <c r="A106" s="75" t="s">
        <v>22</v>
      </c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x14ac:dyDescent="0.25">
      <c r="A107" s="63" t="s">
        <v>153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x14ac:dyDescent="0.25">
      <c r="A108" s="57" t="s">
        <v>88</v>
      </c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x14ac:dyDescent="0.25">
      <c r="A109" s="56" t="s">
        <v>86</v>
      </c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x14ac:dyDescent="0.25">
      <c r="A110" s="57" t="s">
        <v>89</v>
      </c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x14ac:dyDescent="0.25">
      <c r="A111" s="57" t="s">
        <v>24</v>
      </c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x14ac:dyDescent="0.25">
      <c r="A112" s="57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x14ac:dyDescent="0.25">
      <c r="A113" s="57" t="s">
        <v>87</v>
      </c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x14ac:dyDescent="0.25">
      <c r="A114" s="54" t="s">
        <v>25</v>
      </c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x14ac:dyDescent="0.25">
      <c r="A115" s="54" t="s">
        <v>26</v>
      </c>
      <c r="B115" s="73"/>
      <c r="C115" s="73"/>
      <c r="D115" s="73"/>
      <c r="E115" s="73"/>
      <c r="F115" s="73"/>
      <c r="G115" s="73"/>
      <c r="H115" s="73"/>
      <c r="I115" s="73"/>
      <c r="J115" s="73"/>
    </row>
    <row r="116" spans="1:10" x14ac:dyDescent="0.25">
      <c r="A116" s="54" t="s">
        <v>154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x14ac:dyDescent="0.25">
      <c r="A117" s="54" t="s">
        <v>27</v>
      </c>
      <c r="B117" s="73"/>
      <c r="C117" s="73">
        <v>480</v>
      </c>
      <c r="D117" s="73">
        <v>270</v>
      </c>
      <c r="E117" s="73">
        <v>160</v>
      </c>
      <c r="F117" s="73"/>
      <c r="G117" s="73"/>
      <c r="H117" s="73"/>
      <c r="I117" s="73"/>
      <c r="J117" s="73"/>
    </row>
    <row r="118" spans="1:10" x14ac:dyDescent="0.25">
      <c r="A118" s="54" t="s">
        <v>126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x14ac:dyDescent="0.25">
      <c r="A119" s="54" t="s">
        <v>155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5">
      <c r="A120" s="54" t="s">
        <v>156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5">
      <c r="A121" s="54" t="s">
        <v>157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x14ac:dyDescent="0.25">
      <c r="A122" s="54" t="s">
        <v>28</v>
      </c>
      <c r="B122" s="73"/>
      <c r="C122" s="73"/>
      <c r="D122" s="73"/>
      <c r="E122" s="73"/>
      <c r="F122" s="73"/>
      <c r="G122" s="73"/>
      <c r="H122" s="73"/>
      <c r="I122" s="73"/>
      <c r="J122" s="73"/>
    </row>
    <row r="123" spans="1:10" x14ac:dyDescent="0.25">
      <c r="A123" s="54" t="s">
        <v>158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x14ac:dyDescent="0.25">
      <c r="A124" s="54" t="s">
        <v>159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x14ac:dyDescent="0.25">
      <c r="A125" s="54" t="s">
        <v>90</v>
      </c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x14ac:dyDescent="0.25">
      <c r="A126" s="54" t="s">
        <v>29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x14ac:dyDescent="0.25">
      <c r="A127" s="54" t="s">
        <v>160</v>
      </c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x14ac:dyDescent="0.25">
      <c r="A128" s="54" t="s">
        <v>161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5">
      <c r="A129" s="54" t="s">
        <v>30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x14ac:dyDescent="0.25">
      <c r="A130" s="54" t="s">
        <v>162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x14ac:dyDescent="0.25">
      <c r="A131" s="54" t="s">
        <v>101</v>
      </c>
      <c r="B131" s="73">
        <v>40</v>
      </c>
      <c r="C131" s="73"/>
      <c r="D131" s="73"/>
      <c r="E131" s="73"/>
      <c r="F131" s="73"/>
      <c r="G131" s="73"/>
      <c r="H131" s="73"/>
      <c r="I131" s="73"/>
      <c r="J131" s="73"/>
    </row>
    <row r="132" spans="1:10" x14ac:dyDescent="0.25">
      <c r="A132" s="54" t="s">
        <v>163</v>
      </c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x14ac:dyDescent="0.25">
      <c r="A133" s="54" t="s">
        <v>122</v>
      </c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x14ac:dyDescent="0.25">
      <c r="A134" s="54" t="s">
        <v>125</v>
      </c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5">
      <c r="A135" s="54" t="s">
        <v>164</v>
      </c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5">
      <c r="A136" s="54" t="s">
        <v>32</v>
      </c>
      <c r="B136" s="73">
        <v>200</v>
      </c>
      <c r="C136" s="73">
        <v>400</v>
      </c>
      <c r="D136" s="73">
        <v>330</v>
      </c>
      <c r="E136" s="73">
        <v>160</v>
      </c>
      <c r="F136" s="73"/>
      <c r="G136" s="73"/>
      <c r="H136" s="73"/>
      <c r="I136" s="73"/>
      <c r="J136" s="73"/>
    </row>
    <row r="137" spans="1:10" x14ac:dyDescent="0.25">
      <c r="A137" s="54" t="s">
        <v>165</v>
      </c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 x14ac:dyDescent="0.25">
      <c r="A138" s="54" t="s">
        <v>91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x14ac:dyDescent="0.25">
      <c r="A139" s="54" t="s">
        <v>33</v>
      </c>
      <c r="B139" s="73"/>
      <c r="C139" s="73"/>
      <c r="D139" s="73"/>
      <c r="E139" s="73"/>
      <c r="F139" s="73"/>
      <c r="G139" s="73"/>
      <c r="H139" s="73"/>
      <c r="I139" s="73"/>
      <c r="J139" s="73"/>
    </row>
    <row r="140" spans="1:10" x14ac:dyDescent="0.25">
      <c r="A140" s="54" t="s">
        <v>34</v>
      </c>
      <c r="B140" s="73"/>
      <c r="C140" s="73"/>
      <c r="D140" s="73"/>
      <c r="E140" s="73"/>
      <c r="F140" s="73"/>
      <c r="G140" s="73"/>
      <c r="H140" s="73"/>
      <c r="I140" s="73"/>
      <c r="J140" s="73"/>
    </row>
    <row r="141" spans="1:10" x14ac:dyDescent="0.25">
      <c r="A141" s="54" t="s">
        <v>166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x14ac:dyDescent="0.25">
      <c r="A142" s="54" t="s">
        <v>35</v>
      </c>
      <c r="B142" s="73"/>
      <c r="C142" s="73">
        <v>320</v>
      </c>
      <c r="D142" s="73"/>
      <c r="E142" s="73"/>
      <c r="F142" s="73"/>
      <c r="G142" s="73"/>
      <c r="H142" s="73"/>
      <c r="I142" s="73"/>
      <c r="J142" s="73"/>
    </row>
    <row r="143" spans="1:10" x14ac:dyDescent="0.25">
      <c r="A143" s="54" t="s">
        <v>167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5">
      <c r="A144" s="54" t="s">
        <v>168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5">
      <c r="A145" s="54" t="s">
        <v>169</v>
      </c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 x14ac:dyDescent="0.25">
      <c r="A146" s="54" t="s">
        <v>37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5">
      <c r="A147" s="54" t="s">
        <v>38</v>
      </c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 x14ac:dyDescent="0.25">
      <c r="A148" s="54" t="s">
        <v>170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49" spans="1:10" x14ac:dyDescent="0.25">
      <c r="A149" s="54" t="s">
        <v>40</v>
      </c>
      <c r="B149" s="73">
        <v>920</v>
      </c>
      <c r="C149" s="73">
        <v>5400</v>
      </c>
      <c r="D149" s="73">
        <v>530</v>
      </c>
      <c r="E149" s="73">
        <v>960</v>
      </c>
      <c r="F149" s="73">
        <v>320</v>
      </c>
      <c r="G149" s="73"/>
      <c r="H149" s="73"/>
      <c r="I149" s="73"/>
      <c r="J149" s="73"/>
    </row>
    <row r="150" spans="1:10" x14ac:dyDescent="0.25">
      <c r="A150" s="54" t="s">
        <v>171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x14ac:dyDescent="0.25">
      <c r="A151" s="54" t="s">
        <v>72</v>
      </c>
      <c r="B151" s="73"/>
      <c r="C151" s="73"/>
      <c r="D151" s="73"/>
      <c r="E151" s="73"/>
      <c r="F151" s="73"/>
      <c r="G151" s="73"/>
      <c r="H151" s="73"/>
      <c r="I151" s="73"/>
      <c r="J151" s="73"/>
    </row>
    <row r="152" spans="1:10" x14ac:dyDescent="0.25">
      <c r="A152" s="54" t="s">
        <v>172</v>
      </c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 x14ac:dyDescent="0.25">
      <c r="A153" s="54" t="s">
        <v>39</v>
      </c>
      <c r="B153" s="73"/>
      <c r="C153" s="73"/>
      <c r="D153" s="73"/>
      <c r="E153" s="73"/>
      <c r="F153" s="73"/>
      <c r="G153" s="73"/>
      <c r="H153" s="73"/>
      <c r="I153" s="73"/>
      <c r="J153" s="73"/>
    </row>
    <row r="154" spans="1:10" x14ac:dyDescent="0.25">
      <c r="A154" s="54" t="s">
        <v>73</v>
      </c>
      <c r="B154" s="73">
        <v>40</v>
      </c>
      <c r="C154" s="73"/>
      <c r="D154" s="73"/>
      <c r="E154" s="73">
        <v>40</v>
      </c>
      <c r="F154" s="73"/>
      <c r="G154" s="73"/>
      <c r="H154" s="73"/>
      <c r="I154" s="73"/>
      <c r="J154" s="73"/>
    </row>
    <row r="155" spans="1:10" x14ac:dyDescent="0.25">
      <c r="A155" s="54" t="s">
        <v>41</v>
      </c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 x14ac:dyDescent="0.25">
      <c r="A156" s="54" t="s">
        <v>103</v>
      </c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5">
      <c r="A157" s="54" t="s">
        <v>173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x14ac:dyDescent="0.25">
      <c r="A158" s="54" t="s">
        <v>102</v>
      </c>
      <c r="B158" s="73"/>
      <c r="C158" s="73"/>
      <c r="D158" s="73"/>
      <c r="E158" s="73"/>
      <c r="F158" s="73"/>
      <c r="G158" s="73"/>
      <c r="H158" s="73"/>
      <c r="I158" s="73"/>
      <c r="J158" s="73"/>
    </row>
    <row r="159" spans="1:10" x14ac:dyDescent="0.25">
      <c r="A159" s="54" t="s">
        <v>174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 ht="13.8" thickBot="1" x14ac:dyDescent="0.3">
      <c r="A160" s="76" t="s">
        <v>55</v>
      </c>
      <c r="B160" s="74">
        <v>800</v>
      </c>
      <c r="C160" s="74">
        <v>2200</v>
      </c>
      <c r="D160" s="74">
        <f>130+2100</f>
        <v>2230</v>
      </c>
      <c r="E160" s="74"/>
      <c r="F160" s="74">
        <v>640</v>
      </c>
      <c r="G160" s="74"/>
      <c r="H160" s="74"/>
      <c r="I160" s="74"/>
      <c r="J160" s="74"/>
    </row>
    <row r="161" spans="1:10" ht="13.8" thickBot="1" x14ac:dyDescent="0.3">
      <c r="A161" s="22" t="s">
        <v>2</v>
      </c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x14ac:dyDescent="0.25">
      <c r="A162" s="58" t="s">
        <v>42</v>
      </c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5">
      <c r="A163" s="54" t="s">
        <v>43</v>
      </c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x14ac:dyDescent="0.25">
      <c r="A164" s="54" t="s">
        <v>175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x14ac:dyDescent="0.25">
      <c r="A165" s="54" t="s">
        <v>176</v>
      </c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x14ac:dyDescent="0.25">
      <c r="A166" s="54" t="s">
        <v>76</v>
      </c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x14ac:dyDescent="0.25">
      <c r="A167" s="54" t="s">
        <v>128</v>
      </c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x14ac:dyDescent="0.25">
      <c r="A168" s="54" t="s">
        <v>44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x14ac:dyDescent="0.25">
      <c r="A169" s="54" t="s">
        <v>74</v>
      </c>
      <c r="B169" s="60">
        <v>40</v>
      </c>
      <c r="C169" s="60">
        <v>40</v>
      </c>
      <c r="D169" s="60"/>
      <c r="E169" s="60"/>
      <c r="F169" s="60"/>
      <c r="G169" s="60"/>
      <c r="H169" s="60"/>
      <c r="I169" s="60"/>
      <c r="J169" s="60"/>
    </row>
    <row r="170" spans="1:10" x14ac:dyDescent="0.25">
      <c r="A170" s="54" t="s">
        <v>177</v>
      </c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3.8" thickBot="1" x14ac:dyDescent="0.3">
      <c r="A171" s="62" t="s">
        <v>55</v>
      </c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3.8" thickBot="1" x14ac:dyDescent="0.3">
      <c r="A172" s="15" t="s">
        <v>45</v>
      </c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x14ac:dyDescent="0.25">
      <c r="A173" s="75" t="s">
        <v>46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5">
      <c r="A174" s="63" t="s">
        <v>80</v>
      </c>
      <c r="B174" s="60">
        <v>80</v>
      </c>
      <c r="C174" s="60"/>
      <c r="D174" s="60"/>
      <c r="E174" s="60">
        <v>40</v>
      </c>
      <c r="F174" s="60"/>
      <c r="G174" s="60"/>
      <c r="H174" s="60"/>
      <c r="I174" s="60"/>
      <c r="J174" s="60"/>
    </row>
    <row r="175" spans="1:10" x14ac:dyDescent="0.25">
      <c r="A175" s="63" t="s">
        <v>108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x14ac:dyDescent="0.25">
      <c r="A176" s="63" t="s">
        <v>66</v>
      </c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x14ac:dyDescent="0.25">
      <c r="A177" s="63" t="s">
        <v>48</v>
      </c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x14ac:dyDescent="0.25">
      <c r="A178" s="54" t="s">
        <v>47</v>
      </c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5">
      <c r="A179" s="54" t="s">
        <v>58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x14ac:dyDescent="0.25">
      <c r="A180" s="65" t="s">
        <v>75</v>
      </c>
      <c r="B180" s="64"/>
      <c r="C180" s="64">
        <v>120</v>
      </c>
      <c r="D180" s="64"/>
      <c r="E180" s="64"/>
      <c r="F180" s="64"/>
      <c r="G180" s="64"/>
      <c r="H180" s="64"/>
      <c r="I180" s="64"/>
      <c r="J180" s="64"/>
    </row>
    <row r="181" spans="1:10" x14ac:dyDescent="0.25">
      <c r="A181" s="54" t="s">
        <v>121</v>
      </c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5">
      <c r="A182" s="54" t="s">
        <v>56</v>
      </c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5">
      <c r="A183" s="54" t="s">
        <v>110</v>
      </c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 x14ac:dyDescent="0.25">
      <c r="A184" s="54" t="s">
        <v>178</v>
      </c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5">
      <c r="A185" s="54" t="s">
        <v>114</v>
      </c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5">
      <c r="A186" s="54" t="s">
        <v>112</v>
      </c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5">
      <c r="A187" s="54" t="s">
        <v>115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5">
      <c r="A188" s="54" t="s">
        <v>113</v>
      </c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5">
      <c r="A189" s="54" t="s">
        <v>57</v>
      </c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5">
      <c r="A190" s="54" t="s">
        <v>111</v>
      </c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5">
      <c r="A191" s="54" t="s">
        <v>79</v>
      </c>
      <c r="B191" s="64">
        <v>40</v>
      </c>
      <c r="C191" s="64">
        <v>320</v>
      </c>
      <c r="D191" s="64">
        <v>270</v>
      </c>
      <c r="E191" s="64">
        <v>40</v>
      </c>
      <c r="F191" s="64">
        <v>320</v>
      </c>
      <c r="G191" s="64"/>
      <c r="H191" s="64"/>
      <c r="I191" s="64"/>
      <c r="J191" s="64"/>
    </row>
    <row r="192" spans="1:10" x14ac:dyDescent="0.25">
      <c r="A192" s="54" t="s">
        <v>118</v>
      </c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5">
      <c r="A193" s="63" t="s">
        <v>92</v>
      </c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5">
      <c r="A194" s="63" t="s">
        <v>179</v>
      </c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5">
      <c r="A195" s="54" t="s">
        <v>93</v>
      </c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5">
      <c r="A196" s="54" t="s">
        <v>59</v>
      </c>
      <c r="B196" s="64"/>
      <c r="C196" s="64">
        <v>40</v>
      </c>
      <c r="D196" s="64">
        <v>200</v>
      </c>
      <c r="E196" s="64"/>
      <c r="F196" s="64">
        <v>160</v>
      </c>
      <c r="G196" s="64"/>
      <c r="H196" s="64"/>
      <c r="I196" s="64"/>
      <c r="J196" s="64"/>
    </row>
    <row r="197" spans="1:10" x14ac:dyDescent="0.25">
      <c r="A197" s="54" t="s">
        <v>60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25">
      <c r="A198" s="54" t="s">
        <v>61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x14ac:dyDescent="0.25">
      <c r="A199" s="54" t="s">
        <v>117</v>
      </c>
      <c r="B199" s="61"/>
      <c r="C199" s="61"/>
      <c r="D199" s="61"/>
      <c r="E199" s="61">
        <v>40</v>
      </c>
      <c r="F199" s="61"/>
      <c r="G199" s="61"/>
      <c r="H199" s="61"/>
      <c r="I199" s="61"/>
      <c r="J199" s="61"/>
    </row>
    <row r="200" spans="1:10" x14ac:dyDescent="0.25">
      <c r="A200" s="54" t="s">
        <v>180</v>
      </c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x14ac:dyDescent="0.25">
      <c r="A201" s="66" t="s">
        <v>116</v>
      </c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x14ac:dyDescent="0.25">
      <c r="A202" s="66" t="s">
        <v>109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3.8" thickBot="1" x14ac:dyDescent="0.3">
      <c r="A203" s="67" t="s">
        <v>62</v>
      </c>
      <c r="B203" s="24">
        <v>3200</v>
      </c>
      <c r="C203" s="24"/>
      <c r="D203" s="24"/>
      <c r="E203" s="24"/>
      <c r="F203" s="24"/>
      <c r="G203" s="24"/>
      <c r="H203" s="24"/>
      <c r="I203" s="24"/>
      <c r="J203" s="24"/>
    </row>
    <row r="204" spans="1:10" ht="13.8" thickBot="1" x14ac:dyDescent="0.3">
      <c r="A204" s="22" t="s">
        <v>4</v>
      </c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x14ac:dyDescent="0.25">
      <c r="A205" s="17" t="s">
        <v>63</v>
      </c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x14ac:dyDescent="0.25">
      <c r="A206" s="19" t="s">
        <v>104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7" t="s">
        <v>82</v>
      </c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19" t="s">
        <v>105</v>
      </c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7" t="s">
        <v>64</v>
      </c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3.8" thickBot="1" x14ac:dyDescent="0.3">
      <c r="A210" s="28" t="s">
        <v>55</v>
      </c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3.8" thickBot="1" x14ac:dyDescent="0.3">
      <c r="A211" s="29" t="s">
        <v>127</v>
      </c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x14ac:dyDescent="0.25">
      <c r="A212" s="69" t="s">
        <v>181</v>
      </c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x14ac:dyDescent="0.25">
      <c r="A213" s="18" t="s">
        <v>31</v>
      </c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19" t="s">
        <v>182</v>
      </c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5">
      <c r="A215" s="14" t="s">
        <v>36</v>
      </c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x14ac:dyDescent="0.25">
      <c r="A216" s="14" t="s">
        <v>183</v>
      </c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16" customFormat="1" x14ac:dyDescent="0.25">
      <c r="A217" s="30" t="s">
        <v>77</v>
      </c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s="16" customFormat="1" ht="13.8" thickBot="1" x14ac:dyDescent="0.3">
      <c r="A218" s="68" t="s">
        <v>55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3.8" thickBot="1" x14ac:dyDescent="0.3">
      <c r="A219" s="29" t="s">
        <v>5</v>
      </c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x14ac:dyDescent="0.25">
      <c r="A220" s="75" t="s">
        <v>65</v>
      </c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x14ac:dyDescent="0.25">
      <c r="A221" s="63" t="s">
        <v>106</v>
      </c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x14ac:dyDescent="0.25">
      <c r="A222" s="63" t="s">
        <v>49</v>
      </c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1:10" ht="13.8" thickBot="1" x14ac:dyDescent="0.3">
      <c r="A223" s="79" t="s">
        <v>55</v>
      </c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13.8" thickBot="1" x14ac:dyDescent="0.3">
      <c r="A224" s="29" t="s">
        <v>6</v>
      </c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0" x14ac:dyDescent="0.25">
      <c r="A225" s="17" t="s">
        <v>50</v>
      </c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ht="13.8" thickBot="1" x14ac:dyDescent="0.3">
      <c r="A226" s="20" t="s">
        <v>55</v>
      </c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3.8" thickBot="1" x14ac:dyDescent="0.3">
      <c r="A227" s="15" t="s">
        <v>7</v>
      </c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0" x14ac:dyDescent="0.25">
      <c r="A228" s="25" t="s">
        <v>53</v>
      </c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x14ac:dyDescent="0.25">
      <c r="A229" s="54" t="s">
        <v>184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13" t="s">
        <v>52</v>
      </c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13" t="s">
        <v>107</v>
      </c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14" t="s">
        <v>51</v>
      </c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1:10" ht="13.8" thickBot="1" x14ac:dyDescent="0.3">
      <c r="A233" s="26" t="s">
        <v>55</v>
      </c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3.8" thickBot="1" x14ac:dyDescent="0.3"/>
    <row r="235" spans="1:10" x14ac:dyDescent="0.25">
      <c r="A235" s="140" t="s">
        <v>218</v>
      </c>
      <c r="B235" s="95">
        <v>15.4</v>
      </c>
      <c r="C235" s="96">
        <v>20</v>
      </c>
      <c r="D235" s="96">
        <v>20.100000000000001</v>
      </c>
      <c r="E235" s="96">
        <v>24.7</v>
      </c>
      <c r="F235" s="96">
        <v>22.4</v>
      </c>
      <c r="G235" s="96"/>
      <c r="H235" s="96"/>
      <c r="I235" s="96"/>
      <c r="J235" s="96"/>
    </row>
    <row r="236" spans="1:10" x14ac:dyDescent="0.25">
      <c r="A236" s="115" t="s">
        <v>212</v>
      </c>
      <c r="B236" s="97">
        <v>19</v>
      </c>
      <c r="C236" s="98">
        <v>22.3</v>
      </c>
      <c r="D236" s="98">
        <v>21.2</v>
      </c>
      <c r="E236" s="98">
        <v>24</v>
      </c>
      <c r="F236" s="98">
        <v>23.6</v>
      </c>
      <c r="G236" s="98"/>
      <c r="H236" s="98"/>
      <c r="I236" s="98"/>
      <c r="J236" s="98"/>
    </row>
    <row r="237" spans="1:10" x14ac:dyDescent="0.25">
      <c r="A237" s="115" t="s">
        <v>213</v>
      </c>
      <c r="B237" s="97">
        <v>8.4</v>
      </c>
      <c r="C237" s="98">
        <v>8.6999999999999993</v>
      </c>
      <c r="D237" s="116">
        <v>8</v>
      </c>
      <c r="E237" s="98">
        <v>7.9</v>
      </c>
      <c r="F237" s="98">
        <v>7.8</v>
      </c>
      <c r="G237" s="98"/>
      <c r="H237" s="98"/>
      <c r="I237" s="98"/>
      <c r="J237" s="98"/>
    </row>
    <row r="238" spans="1:10" ht="13.8" thickBot="1" x14ac:dyDescent="0.3">
      <c r="A238" s="117" t="s">
        <v>219</v>
      </c>
      <c r="B238" s="97">
        <v>0.8</v>
      </c>
      <c r="C238" s="98">
        <v>0.3</v>
      </c>
      <c r="D238" s="98">
        <v>0.4</v>
      </c>
      <c r="E238" s="98">
        <v>0.4</v>
      </c>
      <c r="F238" s="98">
        <v>0.3</v>
      </c>
      <c r="G238" s="98"/>
      <c r="H238" s="98"/>
      <c r="I238" s="98"/>
      <c r="J238" s="98"/>
    </row>
    <row r="239" spans="1:10" ht="13.8" thickBot="1" x14ac:dyDescent="0.3">
      <c r="B239" s="118"/>
      <c r="C239" s="118"/>
      <c r="D239" s="118"/>
      <c r="E239" s="118"/>
      <c r="F239" s="118"/>
      <c r="G239" s="133"/>
      <c r="H239" s="133"/>
      <c r="I239" s="133"/>
      <c r="J239" s="133"/>
    </row>
    <row r="240" spans="1:10" x14ac:dyDescent="0.25">
      <c r="A240" s="119" t="s">
        <v>214</v>
      </c>
      <c r="B240" s="120" t="s">
        <v>224</v>
      </c>
      <c r="C240" s="120" t="s">
        <v>224</v>
      </c>
      <c r="D240" s="96" t="s">
        <v>237</v>
      </c>
      <c r="E240" s="120" t="s">
        <v>224</v>
      </c>
      <c r="F240" s="120" t="s">
        <v>224</v>
      </c>
      <c r="G240" s="96"/>
      <c r="H240" s="96"/>
      <c r="I240" s="96"/>
      <c r="J240" s="96"/>
    </row>
    <row r="241" spans="1:10" ht="13.8" thickBot="1" x14ac:dyDescent="0.3">
      <c r="A241" s="121" t="s">
        <v>215</v>
      </c>
      <c r="B241" s="122">
        <v>43993</v>
      </c>
      <c r="C241" s="123">
        <v>44005</v>
      </c>
      <c r="D241" s="123">
        <v>44019</v>
      </c>
      <c r="E241" s="123">
        <v>44033</v>
      </c>
      <c r="F241" s="123">
        <v>44047</v>
      </c>
      <c r="G241" s="123"/>
      <c r="H241" s="123"/>
      <c r="I241" s="123"/>
      <c r="J241" s="123"/>
    </row>
    <row r="242" spans="1:10" ht="13.8" thickBot="1" x14ac:dyDescent="0.3">
      <c r="B242" s="118"/>
      <c r="C242" s="118"/>
      <c r="D242" s="118"/>
      <c r="E242" s="118"/>
      <c r="F242" s="118"/>
      <c r="G242" s="133"/>
      <c r="H242" s="133"/>
      <c r="I242" s="133"/>
      <c r="J242" s="133"/>
    </row>
    <row r="243" spans="1:10" ht="26.4" x14ac:dyDescent="0.25">
      <c r="A243" s="124" t="s">
        <v>216</v>
      </c>
      <c r="B243" s="125"/>
      <c r="C243" s="126"/>
      <c r="D243" s="126"/>
      <c r="E243" s="126"/>
      <c r="F243" s="126"/>
      <c r="G243" s="126"/>
      <c r="H243" s="126"/>
      <c r="I243" s="126"/>
      <c r="J243" s="126"/>
    </row>
    <row r="244" spans="1:10" ht="13.8" thickBot="1" x14ac:dyDescent="0.3">
      <c r="A244" s="127" t="s">
        <v>217</v>
      </c>
      <c r="B244" s="128"/>
      <c r="C244" s="129"/>
      <c r="D244" s="129"/>
      <c r="E244" s="129"/>
      <c r="F244" s="129"/>
      <c r="G244" s="129"/>
      <c r="H244" s="129"/>
      <c r="I244" s="129"/>
      <c r="J244" s="129"/>
    </row>
  </sheetData>
  <mergeCells count="1">
    <mergeCell ref="A1:A2"/>
  </mergeCells>
  <conditionalFormatting sqref="B7:F14 B17:F17">
    <cfRule type="cellIs" dxfId="83" priority="30" stopIfTrue="1" operator="greaterThanOrEqual">
      <formula>0.3</formula>
    </cfRule>
  </conditionalFormatting>
  <conditionalFormatting sqref="B16:F16 C15:F15">
    <cfRule type="cellIs" dxfId="82" priority="29" stopIfTrue="1" operator="greaterThanOrEqual">
      <formula>1</formula>
    </cfRule>
  </conditionalFormatting>
  <conditionalFormatting sqref="B7:F14">
    <cfRule type="containsText" dxfId="81" priority="28" stopIfTrue="1" operator="containsText" text="&lt;">
      <formula>NOT(ISERROR(SEARCH("&lt;",B7)))</formula>
    </cfRule>
  </conditionalFormatting>
  <conditionalFormatting sqref="B17:F17">
    <cfRule type="containsText" dxfId="80" priority="27" stopIfTrue="1" operator="containsText" text="&lt;">
      <formula>NOT(ISERROR(SEARCH("&lt;",B17)))</formula>
    </cfRule>
  </conditionalFormatting>
  <conditionalFormatting sqref="B15:F16">
    <cfRule type="cellIs" dxfId="79" priority="26" stopIfTrue="1" operator="greaterThanOrEqual">
      <formula>1</formula>
    </cfRule>
  </conditionalFormatting>
  <conditionalFormatting sqref="B15:F16">
    <cfRule type="containsText" dxfId="78" priority="25" stopIfTrue="1" operator="containsText" text="&lt;">
      <formula>NOT(ISERROR(SEARCH("&lt;",B15)))</formula>
    </cfRule>
  </conditionalFormatting>
  <conditionalFormatting sqref="G7:G14 G17">
    <cfRule type="cellIs" dxfId="77" priority="24" stopIfTrue="1" operator="greaterThanOrEqual">
      <formula>0.3</formula>
    </cfRule>
  </conditionalFormatting>
  <conditionalFormatting sqref="G15:G16">
    <cfRule type="cellIs" dxfId="76" priority="23" stopIfTrue="1" operator="greaterThanOrEqual">
      <formula>1</formula>
    </cfRule>
  </conditionalFormatting>
  <conditionalFormatting sqref="G7:G14">
    <cfRule type="containsText" dxfId="75" priority="22" stopIfTrue="1" operator="containsText" text="&lt;">
      <formula>NOT(ISERROR(SEARCH("&lt;",G7)))</formula>
    </cfRule>
  </conditionalFormatting>
  <conditionalFormatting sqref="G17">
    <cfRule type="containsText" dxfId="74" priority="21" stopIfTrue="1" operator="containsText" text="&lt;">
      <formula>NOT(ISERROR(SEARCH("&lt;",G17)))</formula>
    </cfRule>
  </conditionalFormatting>
  <conditionalFormatting sqref="G15:G16">
    <cfRule type="cellIs" dxfId="73" priority="20" stopIfTrue="1" operator="greaterThanOrEqual">
      <formula>1</formula>
    </cfRule>
  </conditionalFormatting>
  <conditionalFormatting sqref="G15:G16">
    <cfRule type="containsText" dxfId="72" priority="19" stopIfTrue="1" operator="containsText" text="&lt;">
      <formula>NOT(ISERROR(SEARCH("&lt;",G15)))</formula>
    </cfRule>
  </conditionalFormatting>
  <conditionalFormatting sqref="H7:H14 H17">
    <cfRule type="cellIs" dxfId="71" priority="18" stopIfTrue="1" operator="greaterThanOrEqual">
      <formula>0.3</formula>
    </cfRule>
  </conditionalFormatting>
  <conditionalFormatting sqref="H15:H16">
    <cfRule type="cellIs" dxfId="70" priority="17" stopIfTrue="1" operator="greaterThanOrEqual">
      <formula>1</formula>
    </cfRule>
  </conditionalFormatting>
  <conditionalFormatting sqref="H7:H14">
    <cfRule type="containsText" dxfId="69" priority="16" stopIfTrue="1" operator="containsText" text="&lt;">
      <formula>NOT(ISERROR(SEARCH("&lt;",H7)))</formula>
    </cfRule>
  </conditionalFormatting>
  <conditionalFormatting sqref="H17">
    <cfRule type="containsText" dxfId="68" priority="15" stopIfTrue="1" operator="containsText" text="&lt;">
      <formula>NOT(ISERROR(SEARCH("&lt;",H17)))</formula>
    </cfRule>
  </conditionalFormatting>
  <conditionalFormatting sqref="H15:H16">
    <cfRule type="cellIs" dxfId="67" priority="14" stopIfTrue="1" operator="greaterThanOrEqual">
      <formula>1</formula>
    </cfRule>
  </conditionalFormatting>
  <conditionalFormatting sqref="H15:H16">
    <cfRule type="containsText" dxfId="66" priority="13" stopIfTrue="1" operator="containsText" text="&lt;">
      <formula>NOT(ISERROR(SEARCH("&lt;",H15)))</formula>
    </cfRule>
  </conditionalFormatting>
  <conditionalFormatting sqref="I7:I14 I17">
    <cfRule type="cellIs" dxfId="65" priority="12" stopIfTrue="1" operator="greaterThanOrEqual">
      <formula>0.3</formula>
    </cfRule>
  </conditionalFormatting>
  <conditionalFormatting sqref="I15:I16">
    <cfRule type="cellIs" dxfId="64" priority="11" stopIfTrue="1" operator="greaterThanOrEqual">
      <formula>1</formula>
    </cfRule>
  </conditionalFormatting>
  <conditionalFormatting sqref="I7:I14">
    <cfRule type="containsText" dxfId="63" priority="10" stopIfTrue="1" operator="containsText" text="&lt;">
      <formula>NOT(ISERROR(SEARCH("&lt;",I7)))</formula>
    </cfRule>
  </conditionalFormatting>
  <conditionalFormatting sqref="I17">
    <cfRule type="containsText" dxfId="62" priority="9" stopIfTrue="1" operator="containsText" text="&lt;">
      <formula>NOT(ISERROR(SEARCH("&lt;",I17)))</formula>
    </cfRule>
  </conditionalFormatting>
  <conditionalFormatting sqref="I15:I16">
    <cfRule type="cellIs" dxfId="61" priority="8" stopIfTrue="1" operator="greaterThanOrEqual">
      <formula>1</formula>
    </cfRule>
  </conditionalFormatting>
  <conditionalFormatting sqref="I15:I16">
    <cfRule type="containsText" dxfId="60" priority="7" stopIfTrue="1" operator="containsText" text="&lt;">
      <formula>NOT(ISERROR(SEARCH("&lt;",I15)))</formula>
    </cfRule>
  </conditionalFormatting>
  <conditionalFormatting sqref="J7:J14 J17">
    <cfRule type="cellIs" dxfId="59" priority="6" stopIfTrue="1" operator="greaterThanOrEqual">
      <formula>0.3</formula>
    </cfRule>
  </conditionalFormatting>
  <conditionalFormatting sqref="J15:J16">
    <cfRule type="cellIs" dxfId="58" priority="5" stopIfTrue="1" operator="greaterThanOrEqual">
      <formula>1</formula>
    </cfRule>
  </conditionalFormatting>
  <conditionalFormatting sqref="J7:J14">
    <cfRule type="containsText" dxfId="57" priority="4" stopIfTrue="1" operator="containsText" text="&lt;">
      <formula>NOT(ISERROR(SEARCH("&lt;",J7)))</formula>
    </cfRule>
  </conditionalFormatting>
  <conditionalFormatting sqref="J17">
    <cfRule type="containsText" dxfId="56" priority="3" stopIfTrue="1" operator="containsText" text="&lt;">
      <formula>NOT(ISERROR(SEARCH("&lt;",J17)))</formula>
    </cfRule>
  </conditionalFormatting>
  <conditionalFormatting sqref="J15:J16">
    <cfRule type="cellIs" dxfId="55" priority="2" stopIfTrue="1" operator="greaterThanOrEqual">
      <formula>1</formula>
    </cfRule>
  </conditionalFormatting>
  <conditionalFormatting sqref="J15:J16">
    <cfRule type="containsText" dxfId="54" priority="1" stopIfTrue="1" operator="containsText" text="&lt;">
      <formula>NOT(ISERROR(SEARCH("&lt;",J15)))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zoomScaleNormal="100" workbookViewId="0">
      <selection activeCell="F19" sqref="F19"/>
    </sheetView>
  </sheetViews>
  <sheetFormatPr baseColWidth="10" defaultRowHeight="13.2" x14ac:dyDescent="0.25"/>
  <cols>
    <col min="1" max="1" width="43.88671875" customWidth="1"/>
    <col min="2" max="10" width="14.6640625" customWidth="1"/>
  </cols>
  <sheetData>
    <row r="1" spans="1:10" ht="12.75" customHeight="1" x14ac:dyDescent="0.25">
      <c r="A1" s="151" t="s">
        <v>220</v>
      </c>
      <c r="B1" s="146" t="s">
        <v>225</v>
      </c>
      <c r="C1" s="147" t="s">
        <v>234</v>
      </c>
      <c r="D1" s="31" t="s">
        <v>240</v>
      </c>
      <c r="E1" s="31" t="s">
        <v>241</v>
      </c>
      <c r="F1" s="31" t="s">
        <v>247</v>
      </c>
      <c r="G1" s="31"/>
      <c r="H1" s="31"/>
      <c r="I1" s="31"/>
      <c r="J1" s="31"/>
    </row>
    <row r="2" spans="1:10" ht="23.25" customHeight="1" thickBot="1" x14ac:dyDescent="0.3">
      <c r="A2" s="152"/>
      <c r="B2" s="148">
        <v>43992</v>
      </c>
      <c r="C2" s="148">
        <v>44004</v>
      </c>
      <c r="D2" s="148">
        <v>44018</v>
      </c>
      <c r="E2" s="148">
        <v>44032</v>
      </c>
      <c r="F2" s="148">
        <v>44046</v>
      </c>
      <c r="G2" s="90"/>
      <c r="H2" s="90"/>
      <c r="I2" s="90"/>
      <c r="J2" s="90"/>
    </row>
    <row r="3" spans="1:10" ht="13.8" x14ac:dyDescent="0.25">
      <c r="A3" s="92" t="s">
        <v>198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4.4" thickBot="1" x14ac:dyDescent="0.3">
      <c r="A4" s="93" t="s">
        <v>199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4.4" thickBot="1" x14ac:dyDescent="0.3">
      <c r="A5" s="94"/>
      <c r="B5" s="49"/>
      <c r="C5" s="49"/>
      <c r="D5" s="49"/>
      <c r="E5" s="49"/>
      <c r="F5" s="49"/>
      <c r="G5" s="49"/>
      <c r="H5" s="49"/>
      <c r="I5" s="49"/>
      <c r="J5" s="49"/>
    </row>
    <row r="6" spans="1:10" ht="14.4" thickBot="1" x14ac:dyDescent="0.3">
      <c r="A6" s="100" t="s">
        <v>200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3.8" x14ac:dyDescent="0.25">
      <c r="A7" s="102" t="s">
        <v>201</v>
      </c>
      <c r="B7" s="105" t="s">
        <v>231</v>
      </c>
      <c r="C7" s="105" t="s">
        <v>231</v>
      </c>
      <c r="D7" s="105" t="s">
        <v>231</v>
      </c>
      <c r="E7" s="105" t="s">
        <v>231</v>
      </c>
      <c r="F7" s="105" t="s">
        <v>249</v>
      </c>
      <c r="G7" s="105"/>
      <c r="H7" s="105"/>
      <c r="I7" s="105"/>
      <c r="J7" s="105"/>
    </row>
    <row r="8" spans="1:10" ht="13.8" hidden="1" x14ac:dyDescent="0.25">
      <c r="A8" s="103" t="s">
        <v>202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3.8" hidden="1" x14ac:dyDescent="0.25">
      <c r="A9" s="103" t="s">
        <v>203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3.8" hidden="1" x14ac:dyDescent="0.25">
      <c r="A10" s="103" t="s">
        <v>204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3.8" hidden="1" x14ac:dyDescent="0.25">
      <c r="A11" s="103" t="s">
        <v>205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3.8" hidden="1" x14ac:dyDescent="0.25">
      <c r="A12" s="103" t="s">
        <v>206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3.8" hidden="1" x14ac:dyDescent="0.25">
      <c r="A13" s="103" t="s">
        <v>207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3.8" hidden="1" x14ac:dyDescent="0.25">
      <c r="A14" s="103" t="s">
        <v>208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3.8" hidden="1" x14ac:dyDescent="0.25">
      <c r="A15" s="103" t="s">
        <v>209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3.8" hidden="1" x14ac:dyDescent="0.25">
      <c r="A16" s="103" t="s">
        <v>210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4.4" hidden="1" thickBot="1" x14ac:dyDescent="0.3">
      <c r="A17" s="99" t="s">
        <v>211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6.2" thickBot="1" x14ac:dyDescent="0.3">
      <c r="A18" s="91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3.8" x14ac:dyDescent="0.25">
      <c r="A19" s="2" t="s">
        <v>130</v>
      </c>
      <c r="B19" s="33">
        <f t="shared" ref="B19:J19" si="0">SUM(B37:B104)</f>
        <v>3944100</v>
      </c>
      <c r="C19" s="33">
        <f t="shared" si="0"/>
        <v>1534000</v>
      </c>
      <c r="D19" s="33">
        <f t="shared" si="0"/>
        <v>375530</v>
      </c>
      <c r="E19" s="33">
        <f t="shared" si="0"/>
        <v>1112000</v>
      </c>
      <c r="F19" s="33">
        <f t="shared" si="0"/>
        <v>1363600</v>
      </c>
      <c r="G19" s="33">
        <f t="shared" si="0"/>
        <v>0</v>
      </c>
      <c r="H19" s="33">
        <f t="shared" si="0"/>
        <v>0</v>
      </c>
      <c r="I19" s="33">
        <f t="shared" si="0"/>
        <v>0</v>
      </c>
      <c r="J19" s="33">
        <f t="shared" si="0"/>
        <v>0</v>
      </c>
    </row>
    <row r="20" spans="1:10" ht="13.8" x14ac:dyDescent="0.25">
      <c r="A20" s="3" t="s">
        <v>131</v>
      </c>
      <c r="B20" s="34">
        <f t="shared" ref="B20:J20" si="1">+B21-B19</f>
        <v>23760</v>
      </c>
      <c r="C20" s="34">
        <f t="shared" si="1"/>
        <v>32520</v>
      </c>
      <c r="D20" s="34">
        <f t="shared" si="1"/>
        <v>61270</v>
      </c>
      <c r="E20" s="34">
        <f t="shared" si="1"/>
        <v>14000</v>
      </c>
      <c r="F20" s="34">
        <f t="shared" si="1"/>
        <v>25200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</row>
    <row r="21" spans="1:10" ht="14.4" thickBot="1" x14ac:dyDescent="0.3">
      <c r="A21" s="1" t="s">
        <v>129</v>
      </c>
      <c r="B21" s="35">
        <f t="shared" ref="B21:J21" si="2">SUM(B37:B233)</f>
        <v>3967860</v>
      </c>
      <c r="C21" s="35">
        <f t="shared" si="2"/>
        <v>1566520</v>
      </c>
      <c r="D21" s="35">
        <f t="shared" si="2"/>
        <v>436800</v>
      </c>
      <c r="E21" s="35">
        <f t="shared" si="2"/>
        <v>1126000</v>
      </c>
      <c r="F21" s="35">
        <f t="shared" si="2"/>
        <v>1388800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</row>
    <row r="22" spans="1:10" ht="14.4" thickBot="1" x14ac:dyDescent="0.3">
      <c r="A22" s="4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2" thickBot="1" x14ac:dyDescent="0.35">
      <c r="A23" s="5" t="s">
        <v>0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6" t="s">
        <v>1</v>
      </c>
      <c r="B24" s="38">
        <f t="shared" ref="B24:J24" si="3">SUM(B106:B160)/(B21/100)</f>
        <v>0.37904563165031024</v>
      </c>
      <c r="C24" s="38">
        <f t="shared" si="3"/>
        <v>2.0044429691290246</v>
      </c>
      <c r="D24" s="38">
        <f t="shared" si="3"/>
        <v>11.195054945054945</v>
      </c>
      <c r="E24" s="38">
        <f t="shared" si="3"/>
        <v>1.0017761989342806</v>
      </c>
      <c r="F24" s="38">
        <f t="shared" si="3"/>
        <v>1.4429723502304148</v>
      </c>
      <c r="G24" s="38" t="e">
        <f t="shared" si="3"/>
        <v>#DIV/0!</v>
      </c>
      <c r="H24" s="38" t="e">
        <f t="shared" si="3"/>
        <v>#DIV/0!</v>
      </c>
      <c r="I24" s="38" t="e">
        <f t="shared" si="3"/>
        <v>#DIV/0!</v>
      </c>
      <c r="J24" s="38" t="e">
        <f t="shared" si="3"/>
        <v>#DIV/0!</v>
      </c>
    </row>
    <row r="25" spans="1:10" x14ac:dyDescent="0.25">
      <c r="A25" s="7" t="s">
        <v>2</v>
      </c>
      <c r="B25" s="39">
        <f t="shared" ref="B25:J25" si="4">SUM(B162:B171)/(B21/100)</f>
        <v>0</v>
      </c>
      <c r="C25" s="39">
        <f t="shared" si="4"/>
        <v>7.6602916017669736E-3</v>
      </c>
      <c r="D25" s="39">
        <f t="shared" si="4"/>
        <v>0.25183150183150182</v>
      </c>
      <c r="E25" s="39">
        <f t="shared" si="4"/>
        <v>7.104795737122558E-3</v>
      </c>
      <c r="F25" s="39">
        <f t="shared" si="4"/>
        <v>1.4400921658986175E-2</v>
      </c>
      <c r="G25" s="39" t="e">
        <f t="shared" si="4"/>
        <v>#DIV/0!</v>
      </c>
      <c r="H25" s="39" t="e">
        <f t="shared" si="4"/>
        <v>#DIV/0!</v>
      </c>
      <c r="I25" s="39" t="e">
        <f t="shared" si="4"/>
        <v>#DIV/0!</v>
      </c>
      <c r="J25" s="39" t="e">
        <f t="shared" si="4"/>
        <v>#DIV/0!</v>
      </c>
    </row>
    <row r="26" spans="1:10" x14ac:dyDescent="0.25">
      <c r="A26" s="7" t="s">
        <v>3</v>
      </c>
      <c r="B26" s="39">
        <f t="shared" ref="B26:J26" si="5">SUM(B173:B203)/(B21/100)</f>
        <v>0.21976581835044584</v>
      </c>
      <c r="C26" s="39">
        <f t="shared" si="5"/>
        <v>6.3835763348058114E-2</v>
      </c>
      <c r="D26" s="39">
        <f t="shared" si="5"/>
        <v>2.5183150183150182</v>
      </c>
      <c r="E26" s="39">
        <f t="shared" si="5"/>
        <v>0.23090586145648312</v>
      </c>
      <c r="F26" s="39">
        <f t="shared" si="5"/>
        <v>0.35426267281105989</v>
      </c>
      <c r="G26" s="39" t="e">
        <f t="shared" si="5"/>
        <v>#DIV/0!</v>
      </c>
      <c r="H26" s="39" t="e">
        <f t="shared" si="5"/>
        <v>#DIV/0!</v>
      </c>
      <c r="I26" s="39" t="e">
        <f t="shared" si="5"/>
        <v>#DIV/0!</v>
      </c>
      <c r="J26" s="39" t="e">
        <f t="shared" si="5"/>
        <v>#DIV/0!</v>
      </c>
    </row>
    <row r="27" spans="1:10" x14ac:dyDescent="0.25">
      <c r="A27" s="7" t="s">
        <v>4</v>
      </c>
      <c r="B27" s="39">
        <f t="shared" ref="B27:J27" si="6">SUM(B205:B210)/(B21/100)</f>
        <v>0</v>
      </c>
      <c r="C27" s="39">
        <f t="shared" si="6"/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39" t="e">
        <f t="shared" si="6"/>
        <v>#DIV/0!</v>
      </c>
      <c r="H27" s="39" t="e">
        <f t="shared" si="6"/>
        <v>#DIV/0!</v>
      </c>
      <c r="I27" s="39" t="e">
        <f t="shared" si="6"/>
        <v>#DIV/0!</v>
      </c>
      <c r="J27" s="39" t="e">
        <f t="shared" si="6"/>
        <v>#DIV/0!</v>
      </c>
    </row>
    <row r="28" spans="1:10" x14ac:dyDescent="0.25">
      <c r="A28" s="7" t="s">
        <v>5</v>
      </c>
      <c r="B28" s="39">
        <f t="shared" ref="B28:J28" si="7">SUM(B220:B223)/(B21/100)</f>
        <v>0</v>
      </c>
      <c r="C28" s="39">
        <f t="shared" si="7"/>
        <v>0</v>
      </c>
      <c r="D28" s="39">
        <f t="shared" si="7"/>
        <v>0</v>
      </c>
      <c r="E28" s="39">
        <f t="shared" si="7"/>
        <v>0</v>
      </c>
      <c r="F28" s="39">
        <f t="shared" si="7"/>
        <v>0</v>
      </c>
      <c r="G28" s="39" t="e">
        <f t="shared" si="7"/>
        <v>#DIV/0!</v>
      </c>
      <c r="H28" s="39" t="e">
        <f t="shared" si="7"/>
        <v>#DIV/0!</v>
      </c>
      <c r="I28" s="39" t="e">
        <f t="shared" si="7"/>
        <v>#DIV/0!</v>
      </c>
      <c r="J28" s="39" t="e">
        <f t="shared" si="7"/>
        <v>#DIV/0!</v>
      </c>
    </row>
    <row r="29" spans="1:10" x14ac:dyDescent="0.25">
      <c r="A29" s="7" t="s">
        <v>6</v>
      </c>
      <c r="B29" s="39">
        <f t="shared" ref="B29:J29" si="8">SUM(B225:B226)/(B21/100)</f>
        <v>0</v>
      </c>
      <c r="C29" s="39">
        <f t="shared" si="8"/>
        <v>0</v>
      </c>
      <c r="D29" s="39">
        <f t="shared" si="8"/>
        <v>0</v>
      </c>
      <c r="E29" s="39">
        <f t="shared" si="8"/>
        <v>3.552397868561279E-3</v>
      </c>
      <c r="F29" s="39">
        <f t="shared" si="8"/>
        <v>2.8801843317972351E-3</v>
      </c>
      <c r="G29" s="39" t="e">
        <f t="shared" si="8"/>
        <v>#DIV/0!</v>
      </c>
      <c r="H29" s="39" t="e">
        <f t="shared" si="8"/>
        <v>#DIV/0!</v>
      </c>
      <c r="I29" s="39" t="e">
        <f t="shared" si="8"/>
        <v>#DIV/0!</v>
      </c>
      <c r="J29" s="39" t="e">
        <f t="shared" si="8"/>
        <v>#DIV/0!</v>
      </c>
    </row>
    <row r="30" spans="1:10" x14ac:dyDescent="0.25">
      <c r="A30" s="7" t="s">
        <v>78</v>
      </c>
      <c r="B30" s="39">
        <f t="shared" ref="B30:J30" si="9">SUM(B212:B218)/(B21/100)</f>
        <v>0</v>
      </c>
      <c r="C30" s="39">
        <f t="shared" si="9"/>
        <v>0</v>
      </c>
      <c r="D30" s="39">
        <f t="shared" si="9"/>
        <v>0</v>
      </c>
      <c r="E30" s="39">
        <f t="shared" si="9"/>
        <v>0</v>
      </c>
      <c r="F30" s="39">
        <f t="shared" si="9"/>
        <v>0</v>
      </c>
      <c r="G30" s="39" t="e">
        <f t="shared" si="9"/>
        <v>#DIV/0!</v>
      </c>
      <c r="H30" s="39" t="e">
        <f t="shared" si="9"/>
        <v>#DIV/0!</v>
      </c>
      <c r="I30" s="39" t="e">
        <f t="shared" si="9"/>
        <v>#DIV/0!</v>
      </c>
      <c r="J30" s="39" t="e">
        <f t="shared" si="9"/>
        <v>#DIV/0!</v>
      </c>
    </row>
    <row r="31" spans="1:10" x14ac:dyDescent="0.25">
      <c r="A31" s="7" t="s">
        <v>7</v>
      </c>
      <c r="B31" s="39">
        <f t="shared" ref="B31:J31" si="10">SUM(B228:B233)/(B21/100)</f>
        <v>0</v>
      </c>
      <c r="C31" s="39">
        <f t="shared" si="10"/>
        <v>0</v>
      </c>
      <c r="D31" s="39">
        <f t="shared" si="10"/>
        <v>6.1813186813186816E-2</v>
      </c>
      <c r="E31" s="39">
        <f t="shared" si="10"/>
        <v>0</v>
      </c>
      <c r="F31" s="39">
        <f t="shared" si="10"/>
        <v>0</v>
      </c>
      <c r="G31" s="39" t="e">
        <f t="shared" si="10"/>
        <v>#DIV/0!</v>
      </c>
      <c r="H31" s="39" t="e">
        <f t="shared" si="10"/>
        <v>#DIV/0!</v>
      </c>
      <c r="I31" s="39" t="e">
        <f t="shared" si="10"/>
        <v>#DIV/0!</v>
      </c>
      <c r="J31" s="39" t="e">
        <f t="shared" si="10"/>
        <v>#DIV/0!</v>
      </c>
    </row>
    <row r="32" spans="1:10" ht="13.8" thickBot="1" x14ac:dyDescent="0.3">
      <c r="A32" s="8" t="s">
        <v>8</v>
      </c>
      <c r="B32" s="40">
        <f t="shared" ref="B32:J32" si="11">SUM(B37:B104)/(B21/100)</f>
        <v>99.401188549999247</v>
      </c>
      <c r="C32" s="40">
        <f t="shared" si="11"/>
        <v>97.924060975921151</v>
      </c>
      <c r="D32" s="40">
        <f t="shared" si="11"/>
        <v>85.972985347985343</v>
      </c>
      <c r="E32" s="40">
        <f t="shared" si="11"/>
        <v>98.756660746003547</v>
      </c>
      <c r="F32" s="40">
        <f t="shared" si="11"/>
        <v>98.185483870967744</v>
      </c>
      <c r="G32" s="40" t="e">
        <f t="shared" si="11"/>
        <v>#DIV/0!</v>
      </c>
      <c r="H32" s="40" t="e">
        <f t="shared" si="11"/>
        <v>#DIV/0!</v>
      </c>
      <c r="I32" s="40" t="e">
        <f t="shared" si="11"/>
        <v>#DIV/0!</v>
      </c>
      <c r="J32" s="40" t="e">
        <f t="shared" si="11"/>
        <v>#DIV/0!</v>
      </c>
    </row>
    <row r="33" spans="1:10" ht="13.8" thickBot="1" x14ac:dyDescent="0.3">
      <c r="A33" s="9" t="s">
        <v>9</v>
      </c>
      <c r="B33" s="41">
        <f t="shared" ref="B33:J33" si="12">SUM(B24:B32)</f>
        <v>100</v>
      </c>
      <c r="C33" s="41">
        <f t="shared" si="12"/>
        <v>100</v>
      </c>
      <c r="D33" s="41">
        <f t="shared" si="12"/>
        <v>100</v>
      </c>
      <c r="E33" s="41">
        <f t="shared" si="12"/>
        <v>100</v>
      </c>
      <c r="F33" s="41">
        <f t="shared" si="12"/>
        <v>100</v>
      </c>
      <c r="G33" s="41" t="e">
        <f t="shared" si="12"/>
        <v>#DIV/0!</v>
      </c>
      <c r="H33" s="41" t="e">
        <f t="shared" si="12"/>
        <v>#DIV/0!</v>
      </c>
      <c r="I33" s="41" t="e">
        <f t="shared" si="12"/>
        <v>#DIV/0!</v>
      </c>
      <c r="J33" s="41" t="e">
        <f t="shared" si="12"/>
        <v>#DIV/0!</v>
      </c>
    </row>
    <row r="34" spans="1:10" ht="13.8" thickBot="1" x14ac:dyDescent="0.3">
      <c r="A34" s="10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2" thickBot="1" x14ac:dyDescent="0.35">
      <c r="A35" s="11" t="s">
        <v>132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3.8" thickBot="1" x14ac:dyDescent="0.3">
      <c r="A36" s="12" t="s">
        <v>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x14ac:dyDescent="0.25">
      <c r="A37" s="58" t="s">
        <v>189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0" x14ac:dyDescent="0.25">
      <c r="A38" s="54" t="s">
        <v>190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25">
      <c r="A39" s="54" t="s">
        <v>191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54" t="s">
        <v>192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25">
      <c r="A41" s="54" t="s">
        <v>193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25">
      <c r="A42" s="54" t="s">
        <v>194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0" x14ac:dyDescent="0.25">
      <c r="A43" s="54" t="s">
        <v>195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5">
      <c r="A44" s="54" t="s">
        <v>196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5">
      <c r="A45" s="54" t="s">
        <v>197</v>
      </c>
      <c r="B45" s="81"/>
      <c r="C45" s="81"/>
      <c r="D45" s="81"/>
      <c r="E45" s="81">
        <v>13000</v>
      </c>
      <c r="F45" s="81">
        <v>94000</v>
      </c>
      <c r="G45" s="81"/>
      <c r="H45" s="81"/>
      <c r="I45" s="81"/>
      <c r="J45" s="81"/>
    </row>
    <row r="46" spans="1:10" x14ac:dyDescent="0.25">
      <c r="A46" s="57" t="s">
        <v>120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x14ac:dyDescent="0.25">
      <c r="A47" s="54" t="s">
        <v>12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x14ac:dyDescent="0.25">
      <c r="A48" s="54" t="s">
        <v>13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5">
      <c r="A49" s="54" t="s">
        <v>137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x14ac:dyDescent="0.25">
      <c r="A50" s="54" t="s">
        <v>14</v>
      </c>
      <c r="B50" s="81"/>
      <c r="C50" s="81"/>
      <c r="D50" s="81"/>
      <c r="E50" s="81"/>
      <c r="F50" s="81"/>
      <c r="G50" s="81"/>
      <c r="H50" s="81"/>
      <c r="I50" s="81"/>
      <c r="J50" s="81"/>
    </row>
    <row r="51" spans="1:10" x14ac:dyDescent="0.25">
      <c r="A51" s="54" t="s">
        <v>10</v>
      </c>
      <c r="B51" s="81"/>
      <c r="C51" s="81"/>
      <c r="D51" s="81">
        <v>16000</v>
      </c>
      <c r="E51" s="81"/>
      <c r="F51" s="81">
        <v>1600</v>
      </c>
      <c r="G51" s="81"/>
      <c r="H51" s="81"/>
      <c r="I51" s="81"/>
      <c r="J51" s="81"/>
    </row>
    <row r="52" spans="1:10" x14ac:dyDescent="0.25">
      <c r="A52" s="54" t="s">
        <v>11</v>
      </c>
      <c r="B52" s="81">
        <v>2000</v>
      </c>
      <c r="C52" s="81"/>
      <c r="D52" s="81">
        <v>15000</v>
      </c>
      <c r="E52" s="81"/>
      <c r="F52" s="81">
        <v>6000</v>
      </c>
      <c r="G52" s="81"/>
      <c r="H52" s="81"/>
      <c r="I52" s="81"/>
      <c r="J52" s="81"/>
    </row>
    <row r="53" spans="1:10" x14ac:dyDescent="0.25">
      <c r="A53" s="54" t="s">
        <v>138</v>
      </c>
      <c r="B53" s="81"/>
      <c r="C53" s="81"/>
      <c r="D53" s="81"/>
      <c r="E53" s="81"/>
      <c r="F53" s="81"/>
      <c r="G53" s="81"/>
      <c r="H53" s="81"/>
      <c r="I53" s="81"/>
      <c r="J53" s="81"/>
    </row>
    <row r="54" spans="1:10" x14ac:dyDescent="0.25">
      <c r="A54" s="54" t="s">
        <v>15</v>
      </c>
      <c r="B54" s="81">
        <v>12000</v>
      </c>
      <c r="C54" s="81">
        <v>56000</v>
      </c>
      <c r="D54" s="81">
        <v>530</v>
      </c>
      <c r="E54" s="81">
        <v>290000</v>
      </c>
      <c r="F54" s="81">
        <v>530000</v>
      </c>
      <c r="G54" s="81"/>
      <c r="H54" s="81"/>
      <c r="I54" s="81"/>
      <c r="J54" s="81"/>
    </row>
    <row r="55" spans="1:10" x14ac:dyDescent="0.25">
      <c r="A55" s="54" t="s">
        <v>16</v>
      </c>
      <c r="B55" s="81">
        <v>5100</v>
      </c>
      <c r="C55" s="81"/>
      <c r="D55" s="81"/>
      <c r="E55" s="81">
        <v>19000</v>
      </c>
      <c r="F55" s="81">
        <v>22000</v>
      </c>
      <c r="G55" s="81"/>
      <c r="H55" s="81"/>
      <c r="I55" s="81"/>
      <c r="J55" s="81"/>
    </row>
    <row r="56" spans="1:10" x14ac:dyDescent="0.25">
      <c r="A56" s="54" t="s">
        <v>185</v>
      </c>
      <c r="B56" s="82"/>
      <c r="C56" s="82"/>
      <c r="D56" s="82"/>
      <c r="E56" s="82"/>
      <c r="F56" s="82"/>
      <c r="G56" s="82"/>
      <c r="H56" s="82"/>
      <c r="I56" s="82"/>
      <c r="J56" s="82"/>
    </row>
    <row r="57" spans="1:10" x14ac:dyDescent="0.25">
      <c r="A57" s="54" t="s">
        <v>139</v>
      </c>
      <c r="B57" s="145">
        <v>74000</v>
      </c>
      <c r="C57" s="73">
        <v>59000</v>
      </c>
      <c r="D57" s="82"/>
      <c r="E57" s="145">
        <v>80000</v>
      </c>
      <c r="F57" s="145">
        <v>100000</v>
      </c>
      <c r="G57" s="82"/>
      <c r="H57" s="82"/>
      <c r="I57" s="82"/>
      <c r="J57" s="82"/>
    </row>
    <row r="58" spans="1:10" x14ac:dyDescent="0.25">
      <c r="A58" s="54" t="s">
        <v>140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54" t="s">
        <v>141</v>
      </c>
      <c r="B59" s="82"/>
      <c r="C59" s="82"/>
      <c r="D59" s="82"/>
      <c r="E59" s="82"/>
      <c r="F59" s="82"/>
      <c r="G59" s="82"/>
      <c r="H59" s="82"/>
      <c r="I59" s="82"/>
      <c r="J59" s="82"/>
    </row>
    <row r="60" spans="1:10" x14ac:dyDescent="0.25">
      <c r="A60" s="54" t="s">
        <v>186</v>
      </c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54" t="s">
        <v>142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54" t="s">
        <v>143</v>
      </c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54" t="s">
        <v>144</v>
      </c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54" t="s">
        <v>145</v>
      </c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54" t="s">
        <v>146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54" t="s">
        <v>17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54" t="s">
        <v>135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x14ac:dyDescent="0.25">
      <c r="A68" s="54" t="s">
        <v>83</v>
      </c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5">
      <c r="A69" s="54" t="s">
        <v>226</v>
      </c>
      <c r="B69" s="81">
        <v>51000</v>
      </c>
      <c r="C69" s="81">
        <v>19000</v>
      </c>
      <c r="D69" s="81"/>
      <c r="E69" s="81">
        <v>200000</v>
      </c>
      <c r="F69" s="81">
        <v>230000</v>
      </c>
      <c r="G69" s="81"/>
      <c r="H69" s="81"/>
      <c r="I69" s="81"/>
      <c r="J69" s="81"/>
    </row>
    <row r="70" spans="1:10" x14ac:dyDescent="0.25">
      <c r="A70" s="54" t="s">
        <v>99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x14ac:dyDescent="0.25">
      <c r="A71" s="54" t="s">
        <v>133</v>
      </c>
      <c r="B71" s="81"/>
      <c r="C71" s="81"/>
      <c r="D71" s="81"/>
      <c r="E71" s="81"/>
      <c r="F71" s="81"/>
      <c r="G71" s="81"/>
      <c r="H71" s="81"/>
      <c r="I71" s="81"/>
      <c r="J71" s="81"/>
    </row>
    <row r="72" spans="1:10" x14ac:dyDescent="0.25">
      <c r="A72" s="54" t="s">
        <v>134</v>
      </c>
      <c r="B72" s="81"/>
      <c r="C72" s="81"/>
      <c r="D72" s="81"/>
      <c r="E72" s="81"/>
      <c r="F72" s="81"/>
      <c r="G72" s="81"/>
      <c r="H72" s="81"/>
      <c r="I72" s="81"/>
      <c r="J72" s="81"/>
    </row>
    <row r="73" spans="1:10" x14ac:dyDescent="0.25">
      <c r="A73" s="54" t="s">
        <v>68</v>
      </c>
      <c r="B73" s="81">
        <v>3800000</v>
      </c>
      <c r="C73" s="81">
        <v>1400000</v>
      </c>
      <c r="D73" s="81">
        <v>320000</v>
      </c>
      <c r="E73" s="81">
        <v>510000</v>
      </c>
      <c r="F73" s="81">
        <v>380000</v>
      </c>
      <c r="G73" s="81"/>
      <c r="H73" s="81"/>
      <c r="I73" s="81"/>
      <c r="J73" s="81"/>
    </row>
    <row r="74" spans="1:10" x14ac:dyDescent="0.25">
      <c r="A74" s="54" t="s">
        <v>119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x14ac:dyDescent="0.25">
      <c r="A75" s="54" t="s">
        <v>123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x14ac:dyDescent="0.25">
      <c r="A76" s="54" t="s">
        <v>18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1:10" x14ac:dyDescent="0.25">
      <c r="A77" s="55" t="s">
        <v>84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x14ac:dyDescent="0.25">
      <c r="A78" s="55" t="s">
        <v>19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x14ac:dyDescent="0.25">
      <c r="A79" s="55" t="s">
        <v>85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x14ac:dyDescent="0.25">
      <c r="A80" s="55" t="s">
        <v>147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x14ac:dyDescent="0.25">
      <c r="A81" s="54" t="s">
        <v>54</v>
      </c>
      <c r="B81" s="81"/>
      <c r="C81" s="81"/>
      <c r="D81" s="81"/>
      <c r="E81" s="81"/>
      <c r="F81" s="81"/>
      <c r="G81" s="81"/>
      <c r="H81" s="81"/>
      <c r="I81" s="81"/>
      <c r="J81" s="81"/>
    </row>
    <row r="82" spans="1:10" x14ac:dyDescent="0.25">
      <c r="A82" s="54" t="s">
        <v>100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x14ac:dyDescent="0.25">
      <c r="A83" s="54" t="s">
        <v>69</v>
      </c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5">
      <c r="A84" s="54" t="s">
        <v>148</v>
      </c>
      <c r="B84" s="81"/>
      <c r="C84" s="81"/>
      <c r="D84" s="81"/>
      <c r="E84" s="81"/>
      <c r="F84" s="81"/>
      <c r="G84" s="81"/>
      <c r="H84" s="81"/>
      <c r="I84" s="81"/>
      <c r="J84" s="81"/>
    </row>
    <row r="85" spans="1:10" x14ac:dyDescent="0.25">
      <c r="A85" s="54" t="s">
        <v>124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x14ac:dyDescent="0.25">
      <c r="A86" s="55" t="s">
        <v>20</v>
      </c>
      <c r="B86" s="81"/>
      <c r="C86" s="81"/>
      <c r="D86" s="81"/>
      <c r="E86" s="81"/>
      <c r="F86" s="81"/>
      <c r="G86" s="81"/>
      <c r="H86" s="81"/>
      <c r="I86" s="81"/>
      <c r="J86" s="81"/>
    </row>
    <row r="87" spans="1:10" x14ac:dyDescent="0.25">
      <c r="A87" s="54" t="s">
        <v>67</v>
      </c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25">
      <c r="A88" s="54" t="s">
        <v>81</v>
      </c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5">
      <c r="A89" s="66" t="s">
        <v>149</v>
      </c>
      <c r="B89" s="89"/>
      <c r="C89" s="89"/>
      <c r="D89" s="89"/>
      <c r="E89" s="89"/>
      <c r="F89" s="89"/>
      <c r="G89" s="89"/>
      <c r="H89" s="89"/>
      <c r="I89" s="89"/>
      <c r="J89" s="89"/>
    </row>
    <row r="90" spans="1:10" x14ac:dyDescent="0.25">
      <c r="A90" s="86" t="s">
        <v>94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25">
      <c r="A91" s="86" t="s">
        <v>21</v>
      </c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25">
      <c r="A92" s="55" t="s">
        <v>187</v>
      </c>
      <c r="B92" s="84"/>
      <c r="C92" s="84"/>
      <c r="D92" s="84"/>
      <c r="E92" s="84"/>
      <c r="F92" s="84"/>
      <c r="G92" s="84"/>
      <c r="H92" s="84"/>
      <c r="I92" s="84"/>
      <c r="J92" s="84"/>
    </row>
    <row r="93" spans="1:10" x14ac:dyDescent="0.25">
      <c r="A93" s="86" t="s">
        <v>95</v>
      </c>
      <c r="B93" s="83"/>
      <c r="C93" s="83"/>
      <c r="D93" s="83">
        <v>24000</v>
      </c>
      <c r="E93" s="83"/>
      <c r="F93" s="83"/>
      <c r="G93" s="83"/>
      <c r="H93" s="83"/>
      <c r="I93" s="83"/>
      <c r="J93" s="83"/>
    </row>
    <row r="94" spans="1:10" x14ac:dyDescent="0.25">
      <c r="A94" s="66" t="s">
        <v>96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10" x14ac:dyDescent="0.25">
      <c r="A95" s="54" t="s">
        <v>150</v>
      </c>
      <c r="B95" s="83"/>
      <c r="C95" s="83"/>
      <c r="D95" s="83"/>
      <c r="E95" s="83"/>
      <c r="F95" s="83"/>
      <c r="G95" s="83"/>
      <c r="H95" s="83"/>
      <c r="I95" s="83"/>
      <c r="J95" s="83"/>
    </row>
    <row r="96" spans="1:10" x14ac:dyDescent="0.25">
      <c r="A96" s="54" t="s">
        <v>188</v>
      </c>
      <c r="B96" s="83"/>
      <c r="C96" s="83"/>
      <c r="D96" s="83"/>
      <c r="E96" s="83"/>
      <c r="F96" s="83"/>
      <c r="G96" s="83"/>
      <c r="H96" s="83"/>
      <c r="I96" s="83"/>
      <c r="J96" s="83"/>
    </row>
    <row r="97" spans="1:10" x14ac:dyDescent="0.25">
      <c r="A97" s="54" t="s">
        <v>151</v>
      </c>
      <c r="B97" s="83"/>
      <c r="C97" s="83"/>
      <c r="D97" s="83"/>
      <c r="E97" s="83"/>
      <c r="F97" s="83"/>
      <c r="G97" s="83"/>
      <c r="H97" s="83"/>
      <c r="I97" s="83"/>
      <c r="J97" s="83"/>
    </row>
    <row r="98" spans="1:10" x14ac:dyDescent="0.25">
      <c r="A98" s="54" t="s">
        <v>152</v>
      </c>
      <c r="B98" s="83"/>
      <c r="C98" s="83"/>
      <c r="D98" s="83"/>
      <c r="E98" s="83"/>
      <c r="F98" s="83"/>
      <c r="G98" s="83"/>
      <c r="H98" s="83"/>
      <c r="I98" s="83"/>
      <c r="J98" s="83"/>
    </row>
    <row r="99" spans="1:10" x14ac:dyDescent="0.25">
      <c r="A99" s="66" t="s">
        <v>98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5">
      <c r="A100" s="66" t="s">
        <v>97</v>
      </c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1:10" x14ac:dyDescent="0.25">
      <c r="A101" s="66" t="s">
        <v>70</v>
      </c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66" t="s">
        <v>71</v>
      </c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7" t="s">
        <v>136</v>
      </c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ht="13.8" thickBot="1" x14ac:dyDescent="0.3">
      <c r="A104" s="88" t="s">
        <v>55</v>
      </c>
      <c r="B104" s="85"/>
      <c r="C104" s="85"/>
      <c r="D104" s="85"/>
      <c r="E104" s="85"/>
      <c r="F104" s="85"/>
      <c r="G104" s="85"/>
      <c r="H104" s="85"/>
      <c r="I104" s="85"/>
      <c r="J104" s="85"/>
    </row>
    <row r="105" spans="1:10" ht="13.8" thickBot="1" x14ac:dyDescent="0.3">
      <c r="A105" s="15" t="s">
        <v>1</v>
      </c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x14ac:dyDescent="0.25">
      <c r="A106" s="75" t="s">
        <v>22</v>
      </c>
      <c r="B106" s="72"/>
      <c r="C106" s="72"/>
      <c r="D106" s="72">
        <v>2700</v>
      </c>
      <c r="E106" s="72"/>
      <c r="F106" s="72">
        <v>640</v>
      </c>
      <c r="G106" s="72"/>
      <c r="H106" s="72"/>
      <c r="I106" s="72"/>
      <c r="J106" s="72"/>
    </row>
    <row r="107" spans="1:10" x14ac:dyDescent="0.25">
      <c r="A107" s="63" t="s">
        <v>153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8" spans="1:10" x14ac:dyDescent="0.25">
      <c r="A108" s="57" t="s">
        <v>88</v>
      </c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x14ac:dyDescent="0.25">
      <c r="A109" s="56" t="s">
        <v>86</v>
      </c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x14ac:dyDescent="0.25">
      <c r="A110" s="57" t="s">
        <v>89</v>
      </c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x14ac:dyDescent="0.25">
      <c r="A111" s="57" t="s">
        <v>24</v>
      </c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x14ac:dyDescent="0.25">
      <c r="A112" s="57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x14ac:dyDescent="0.25">
      <c r="A113" s="57" t="s">
        <v>87</v>
      </c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x14ac:dyDescent="0.25">
      <c r="A114" s="54" t="s">
        <v>25</v>
      </c>
      <c r="B114" s="73"/>
      <c r="C114" s="73"/>
      <c r="D114" s="73"/>
      <c r="E114" s="73"/>
      <c r="F114" s="73"/>
      <c r="G114" s="73"/>
      <c r="H114" s="73"/>
      <c r="I114" s="73"/>
      <c r="J114" s="73"/>
    </row>
    <row r="115" spans="1:10" x14ac:dyDescent="0.25">
      <c r="A115" s="54" t="s">
        <v>26</v>
      </c>
      <c r="B115" s="73">
        <v>1300</v>
      </c>
      <c r="C115" s="73">
        <v>320</v>
      </c>
      <c r="D115" s="73"/>
      <c r="E115" s="73"/>
      <c r="F115" s="73">
        <v>320</v>
      </c>
      <c r="G115" s="73"/>
      <c r="H115" s="73"/>
      <c r="I115" s="73"/>
      <c r="J115" s="73"/>
    </row>
    <row r="116" spans="1:10" x14ac:dyDescent="0.25">
      <c r="A116" s="54" t="s">
        <v>154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x14ac:dyDescent="0.25">
      <c r="A117" s="54" t="s">
        <v>27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x14ac:dyDescent="0.25">
      <c r="A118" s="54" t="s">
        <v>126</v>
      </c>
      <c r="B118" s="73"/>
      <c r="C118" s="73"/>
      <c r="D118" s="73"/>
      <c r="E118" s="73"/>
      <c r="F118" s="73"/>
      <c r="G118" s="73"/>
      <c r="H118" s="73"/>
      <c r="I118" s="73"/>
      <c r="J118" s="73"/>
    </row>
    <row r="119" spans="1:10" x14ac:dyDescent="0.25">
      <c r="A119" s="54" t="s">
        <v>155</v>
      </c>
      <c r="B119" s="73"/>
      <c r="C119" s="73"/>
      <c r="D119" s="73"/>
      <c r="E119" s="73"/>
      <c r="F119" s="73"/>
      <c r="G119" s="73"/>
      <c r="H119" s="73"/>
      <c r="I119" s="73"/>
      <c r="J119" s="73"/>
    </row>
    <row r="120" spans="1:10" x14ac:dyDescent="0.25">
      <c r="A120" s="54" t="s">
        <v>156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x14ac:dyDescent="0.25">
      <c r="A121" s="54" t="s">
        <v>157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x14ac:dyDescent="0.25">
      <c r="A122" s="54" t="s">
        <v>28</v>
      </c>
      <c r="B122" s="73">
        <v>4500</v>
      </c>
      <c r="C122" s="73"/>
      <c r="D122" s="73">
        <v>27000</v>
      </c>
      <c r="E122" s="73"/>
      <c r="F122" s="73"/>
      <c r="G122" s="73"/>
      <c r="H122" s="73"/>
      <c r="I122" s="73"/>
      <c r="J122" s="73"/>
    </row>
    <row r="123" spans="1:10" x14ac:dyDescent="0.25">
      <c r="A123" s="54" t="s">
        <v>158</v>
      </c>
      <c r="B123" s="73"/>
      <c r="C123" s="73"/>
      <c r="D123" s="73"/>
      <c r="E123" s="73"/>
      <c r="F123" s="73"/>
      <c r="G123" s="73"/>
      <c r="H123" s="73"/>
      <c r="I123" s="73"/>
      <c r="J123" s="73"/>
    </row>
    <row r="124" spans="1:10" x14ac:dyDescent="0.25">
      <c r="A124" s="54" t="s">
        <v>159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0" x14ac:dyDescent="0.25">
      <c r="A125" s="54" t="s">
        <v>90</v>
      </c>
      <c r="B125" s="73"/>
      <c r="C125" s="73"/>
      <c r="D125" s="73"/>
      <c r="E125" s="73"/>
      <c r="F125" s="73"/>
      <c r="G125" s="73"/>
      <c r="H125" s="73"/>
      <c r="I125" s="73"/>
      <c r="J125" s="73"/>
    </row>
    <row r="126" spans="1:10" x14ac:dyDescent="0.25">
      <c r="A126" s="54" t="s">
        <v>29</v>
      </c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 x14ac:dyDescent="0.25">
      <c r="A127" s="54" t="s">
        <v>160</v>
      </c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 x14ac:dyDescent="0.25">
      <c r="A128" s="54" t="s">
        <v>161</v>
      </c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 x14ac:dyDescent="0.25">
      <c r="A129" s="54" t="s">
        <v>30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 x14ac:dyDescent="0.25">
      <c r="A130" s="54" t="s">
        <v>162</v>
      </c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 x14ac:dyDescent="0.25">
      <c r="A131" s="54" t="s">
        <v>101</v>
      </c>
      <c r="B131" s="73">
        <v>160</v>
      </c>
      <c r="C131" s="73"/>
      <c r="D131" s="73"/>
      <c r="E131" s="73">
        <v>40</v>
      </c>
      <c r="F131" s="73"/>
      <c r="G131" s="73"/>
      <c r="H131" s="73"/>
      <c r="I131" s="73"/>
      <c r="J131" s="73"/>
    </row>
    <row r="132" spans="1:10" x14ac:dyDescent="0.25">
      <c r="A132" s="54" t="s">
        <v>163</v>
      </c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x14ac:dyDescent="0.25">
      <c r="A133" s="54" t="s">
        <v>122</v>
      </c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 x14ac:dyDescent="0.25">
      <c r="A134" s="54" t="s">
        <v>125</v>
      </c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x14ac:dyDescent="0.25">
      <c r="A135" s="54" t="s">
        <v>164</v>
      </c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 x14ac:dyDescent="0.25">
      <c r="A136" s="54" t="s">
        <v>32</v>
      </c>
      <c r="B136" s="73">
        <v>640</v>
      </c>
      <c r="C136" s="73">
        <v>1800</v>
      </c>
      <c r="D136" s="73">
        <v>4000</v>
      </c>
      <c r="E136" s="73">
        <v>240</v>
      </c>
      <c r="F136" s="73">
        <v>4000</v>
      </c>
      <c r="G136" s="73"/>
      <c r="H136" s="73"/>
      <c r="I136" s="73"/>
      <c r="J136" s="73"/>
    </row>
    <row r="137" spans="1:10" x14ac:dyDescent="0.25">
      <c r="A137" s="54" t="s">
        <v>165</v>
      </c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 x14ac:dyDescent="0.25">
      <c r="A138" s="54" t="s">
        <v>91</v>
      </c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 x14ac:dyDescent="0.25">
      <c r="A139" s="54" t="s">
        <v>33</v>
      </c>
      <c r="B139" s="73">
        <v>640</v>
      </c>
      <c r="C139" s="73"/>
      <c r="D139" s="73"/>
      <c r="E139" s="73"/>
      <c r="F139" s="73"/>
      <c r="G139" s="73"/>
      <c r="H139" s="73"/>
      <c r="I139" s="73"/>
      <c r="J139" s="73"/>
    </row>
    <row r="140" spans="1:10" x14ac:dyDescent="0.25">
      <c r="A140" s="54" t="s">
        <v>34</v>
      </c>
      <c r="B140" s="73"/>
      <c r="C140" s="73"/>
      <c r="D140" s="73"/>
      <c r="E140" s="73"/>
      <c r="F140" s="73"/>
      <c r="G140" s="73"/>
      <c r="H140" s="73"/>
      <c r="I140" s="73"/>
      <c r="J140" s="73"/>
    </row>
    <row r="141" spans="1:10" x14ac:dyDescent="0.25">
      <c r="A141" s="54" t="s">
        <v>166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x14ac:dyDescent="0.25">
      <c r="A142" s="54" t="s">
        <v>35</v>
      </c>
      <c r="B142" s="73"/>
      <c r="C142" s="73"/>
      <c r="D142" s="73">
        <v>3200</v>
      </c>
      <c r="E142" s="73">
        <v>960</v>
      </c>
      <c r="F142" s="73">
        <v>480</v>
      </c>
      <c r="G142" s="73"/>
      <c r="H142" s="73"/>
      <c r="I142" s="73"/>
      <c r="J142" s="73"/>
    </row>
    <row r="143" spans="1:10" x14ac:dyDescent="0.25">
      <c r="A143" s="54" t="s">
        <v>167</v>
      </c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 x14ac:dyDescent="0.25">
      <c r="A144" s="54" t="s">
        <v>168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x14ac:dyDescent="0.25">
      <c r="A145" s="54" t="s">
        <v>169</v>
      </c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 x14ac:dyDescent="0.25">
      <c r="A146" s="54" t="s">
        <v>37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x14ac:dyDescent="0.25">
      <c r="A147" s="54" t="s">
        <v>38</v>
      </c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 x14ac:dyDescent="0.25">
      <c r="A148" s="54" t="s">
        <v>170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49" spans="1:10" x14ac:dyDescent="0.25">
      <c r="A149" s="54" t="s">
        <v>40</v>
      </c>
      <c r="B149" s="73">
        <v>3800</v>
      </c>
      <c r="C149" s="73">
        <v>19000</v>
      </c>
      <c r="D149" s="73">
        <v>5900</v>
      </c>
      <c r="E149" s="145">
        <v>10000</v>
      </c>
      <c r="F149" s="73">
        <v>14000</v>
      </c>
      <c r="G149" s="73"/>
      <c r="H149" s="73"/>
      <c r="I149" s="73"/>
      <c r="J149" s="73"/>
    </row>
    <row r="150" spans="1:10" x14ac:dyDescent="0.25">
      <c r="A150" s="54" t="s">
        <v>171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x14ac:dyDescent="0.25">
      <c r="A151" s="54" t="s">
        <v>72</v>
      </c>
      <c r="B151" s="73"/>
      <c r="C151" s="73"/>
      <c r="D151" s="73"/>
      <c r="E151" s="73"/>
      <c r="F151" s="73"/>
      <c r="G151" s="73"/>
      <c r="H151" s="73"/>
      <c r="I151" s="73"/>
      <c r="J151" s="73"/>
    </row>
    <row r="152" spans="1:10" x14ac:dyDescent="0.25">
      <c r="A152" s="54" t="s">
        <v>172</v>
      </c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 x14ac:dyDescent="0.25">
      <c r="A153" s="54" t="s">
        <v>39</v>
      </c>
      <c r="B153" s="73"/>
      <c r="C153" s="73"/>
      <c r="D153" s="73">
        <v>3200</v>
      </c>
      <c r="E153" s="73"/>
      <c r="F153" s="73"/>
      <c r="G153" s="73"/>
      <c r="H153" s="73"/>
      <c r="I153" s="73"/>
      <c r="J153" s="73"/>
    </row>
    <row r="154" spans="1:10" x14ac:dyDescent="0.25">
      <c r="A154" s="54" t="s">
        <v>73</v>
      </c>
      <c r="B154" s="73"/>
      <c r="C154" s="73">
        <v>280</v>
      </c>
      <c r="D154" s="73"/>
      <c r="E154" s="73">
        <v>40</v>
      </c>
      <c r="F154" s="73">
        <v>200</v>
      </c>
      <c r="G154" s="73"/>
      <c r="H154" s="73"/>
      <c r="I154" s="73"/>
      <c r="J154" s="73"/>
    </row>
    <row r="155" spans="1:10" x14ac:dyDescent="0.25">
      <c r="A155" s="54" t="s">
        <v>41</v>
      </c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 x14ac:dyDescent="0.25">
      <c r="A156" s="54" t="s">
        <v>103</v>
      </c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 x14ac:dyDescent="0.25">
      <c r="A157" s="54" t="s">
        <v>173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 x14ac:dyDescent="0.25">
      <c r="A158" s="54" t="s">
        <v>102</v>
      </c>
      <c r="B158" s="73"/>
      <c r="C158" s="73"/>
      <c r="D158" s="73"/>
      <c r="E158" s="73"/>
      <c r="F158" s="73"/>
      <c r="G158" s="73"/>
      <c r="H158" s="73"/>
      <c r="I158" s="73"/>
      <c r="J158" s="73"/>
    </row>
    <row r="159" spans="1:10" x14ac:dyDescent="0.25">
      <c r="A159" s="54" t="s">
        <v>174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 ht="13.8" thickBot="1" x14ac:dyDescent="0.3">
      <c r="A160" s="76" t="s">
        <v>55</v>
      </c>
      <c r="B160" s="74">
        <v>4000</v>
      </c>
      <c r="C160" s="74">
        <v>10000</v>
      </c>
      <c r="D160" s="74">
        <v>2900</v>
      </c>
      <c r="E160" s="74"/>
      <c r="F160" s="74">
        <v>400</v>
      </c>
      <c r="G160" s="74"/>
      <c r="H160" s="74"/>
      <c r="I160" s="74"/>
      <c r="J160" s="74"/>
    </row>
    <row r="161" spans="1:10" ht="13.8" thickBot="1" x14ac:dyDescent="0.3">
      <c r="A161" s="22" t="s">
        <v>2</v>
      </c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x14ac:dyDescent="0.25">
      <c r="A162" s="58" t="s">
        <v>42</v>
      </c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5">
      <c r="A163" s="54" t="s">
        <v>43</v>
      </c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x14ac:dyDescent="0.25">
      <c r="A164" s="54" t="s">
        <v>175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x14ac:dyDescent="0.25">
      <c r="A165" s="54" t="s">
        <v>176</v>
      </c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x14ac:dyDescent="0.25">
      <c r="A166" s="54" t="s">
        <v>76</v>
      </c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x14ac:dyDescent="0.25">
      <c r="A167" s="54" t="s">
        <v>128</v>
      </c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x14ac:dyDescent="0.25">
      <c r="A168" s="54" t="s">
        <v>44</v>
      </c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x14ac:dyDescent="0.25">
      <c r="A169" s="54" t="s">
        <v>74</v>
      </c>
      <c r="B169" s="60"/>
      <c r="C169" s="60">
        <v>120</v>
      </c>
      <c r="D169" s="60">
        <v>1100</v>
      </c>
      <c r="E169" s="60">
        <v>80</v>
      </c>
      <c r="F169" s="60">
        <v>200</v>
      </c>
      <c r="G169" s="60"/>
      <c r="H169" s="60"/>
      <c r="I169" s="60"/>
      <c r="J169" s="60"/>
    </row>
    <row r="170" spans="1:10" x14ac:dyDescent="0.25">
      <c r="A170" s="54" t="s">
        <v>177</v>
      </c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1:10" ht="13.8" thickBot="1" x14ac:dyDescent="0.3">
      <c r="A171" s="62" t="s">
        <v>55</v>
      </c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ht="13.8" thickBot="1" x14ac:dyDescent="0.3">
      <c r="A172" s="15" t="s">
        <v>45</v>
      </c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x14ac:dyDescent="0.25">
      <c r="A173" s="75" t="s">
        <v>46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5">
      <c r="A174" s="63" t="s">
        <v>80</v>
      </c>
      <c r="B174" s="60">
        <v>1600</v>
      </c>
      <c r="C174" s="60"/>
      <c r="D174" s="60"/>
      <c r="E174" s="60"/>
      <c r="F174" s="60"/>
      <c r="G174" s="60"/>
      <c r="H174" s="60"/>
      <c r="I174" s="60"/>
      <c r="J174" s="60"/>
    </row>
    <row r="175" spans="1:10" x14ac:dyDescent="0.25">
      <c r="A175" s="63" t="s">
        <v>108</v>
      </c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x14ac:dyDescent="0.25">
      <c r="A176" s="63" t="s">
        <v>66</v>
      </c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x14ac:dyDescent="0.25">
      <c r="A177" s="63" t="s">
        <v>48</v>
      </c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x14ac:dyDescent="0.25">
      <c r="A178" s="54" t="s">
        <v>47</v>
      </c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 x14ac:dyDescent="0.25">
      <c r="A179" s="54" t="s">
        <v>58</v>
      </c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 x14ac:dyDescent="0.25">
      <c r="A180" s="65" t="s">
        <v>75</v>
      </c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 x14ac:dyDescent="0.25">
      <c r="A181" s="54" t="s">
        <v>121</v>
      </c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 x14ac:dyDescent="0.25">
      <c r="A182" s="54" t="s">
        <v>56</v>
      </c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 x14ac:dyDescent="0.25">
      <c r="A183" s="54" t="s">
        <v>110</v>
      </c>
      <c r="B183" s="64"/>
      <c r="C183" s="64">
        <v>40</v>
      </c>
      <c r="D183" s="64"/>
      <c r="E183" s="64"/>
      <c r="F183" s="64"/>
      <c r="G183" s="64"/>
      <c r="H183" s="64"/>
      <c r="I183" s="64"/>
      <c r="J183" s="64"/>
    </row>
    <row r="184" spans="1:10" x14ac:dyDescent="0.25">
      <c r="A184" s="54" t="s">
        <v>178</v>
      </c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 x14ac:dyDescent="0.25">
      <c r="A185" s="54" t="s">
        <v>114</v>
      </c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 x14ac:dyDescent="0.25">
      <c r="A186" s="54" t="s">
        <v>112</v>
      </c>
      <c r="B186" s="64"/>
      <c r="C186" s="64"/>
      <c r="D186" s="64"/>
      <c r="E186" s="64"/>
      <c r="F186" s="64"/>
      <c r="G186" s="64"/>
      <c r="H186" s="64"/>
      <c r="I186" s="64"/>
      <c r="J186" s="64"/>
    </row>
    <row r="187" spans="1:10" x14ac:dyDescent="0.25">
      <c r="A187" s="54" t="s">
        <v>115</v>
      </c>
      <c r="B187" s="64"/>
      <c r="C187" s="64"/>
      <c r="D187" s="64"/>
      <c r="E187" s="64"/>
      <c r="F187" s="64"/>
      <c r="G187" s="64"/>
      <c r="H187" s="64"/>
      <c r="I187" s="64"/>
      <c r="J187" s="64"/>
    </row>
    <row r="188" spans="1:10" x14ac:dyDescent="0.25">
      <c r="A188" s="54" t="s">
        <v>113</v>
      </c>
      <c r="B188" s="64"/>
      <c r="C188" s="64"/>
      <c r="D188" s="64"/>
      <c r="E188" s="64"/>
      <c r="F188" s="64"/>
      <c r="G188" s="64"/>
      <c r="H188" s="64"/>
      <c r="I188" s="64"/>
      <c r="J188" s="64"/>
    </row>
    <row r="189" spans="1:10" x14ac:dyDescent="0.25">
      <c r="A189" s="54" t="s">
        <v>57</v>
      </c>
      <c r="B189" s="64"/>
      <c r="C189" s="64"/>
      <c r="D189" s="64"/>
      <c r="E189" s="64"/>
      <c r="F189" s="64"/>
      <c r="G189" s="64"/>
      <c r="H189" s="64"/>
      <c r="I189" s="64"/>
      <c r="J189" s="64"/>
    </row>
    <row r="190" spans="1:10" x14ac:dyDescent="0.25">
      <c r="A190" s="54" t="s">
        <v>111</v>
      </c>
      <c r="B190" s="64"/>
      <c r="C190" s="64"/>
      <c r="D190" s="64"/>
      <c r="E190" s="64"/>
      <c r="F190" s="64"/>
      <c r="G190" s="64"/>
      <c r="H190" s="64"/>
      <c r="I190" s="64"/>
      <c r="J190" s="64"/>
    </row>
    <row r="191" spans="1:10" x14ac:dyDescent="0.25">
      <c r="A191" s="54" t="s">
        <v>79</v>
      </c>
      <c r="B191" s="64">
        <v>960</v>
      </c>
      <c r="C191" s="64">
        <v>600</v>
      </c>
      <c r="D191" s="64">
        <v>7800</v>
      </c>
      <c r="E191" s="64">
        <v>1300</v>
      </c>
      <c r="F191" s="64">
        <v>4800</v>
      </c>
      <c r="G191" s="64"/>
      <c r="H191" s="64"/>
      <c r="I191" s="64"/>
      <c r="J191" s="64"/>
    </row>
    <row r="192" spans="1:10" x14ac:dyDescent="0.25">
      <c r="A192" s="54" t="s">
        <v>118</v>
      </c>
      <c r="B192" s="64"/>
      <c r="C192" s="64"/>
      <c r="D192" s="64"/>
      <c r="E192" s="64"/>
      <c r="F192" s="64"/>
      <c r="G192" s="64"/>
      <c r="H192" s="64"/>
      <c r="I192" s="64"/>
      <c r="J192" s="64"/>
    </row>
    <row r="193" spans="1:10" x14ac:dyDescent="0.25">
      <c r="A193" s="63" t="s">
        <v>92</v>
      </c>
      <c r="B193" s="64"/>
      <c r="C193" s="64"/>
      <c r="D193" s="64"/>
      <c r="E193" s="64"/>
      <c r="F193" s="64"/>
      <c r="G193" s="64"/>
      <c r="H193" s="64"/>
      <c r="I193" s="64"/>
      <c r="J193" s="64"/>
    </row>
    <row r="194" spans="1:10" x14ac:dyDescent="0.25">
      <c r="A194" s="63" t="s">
        <v>179</v>
      </c>
      <c r="B194" s="64"/>
      <c r="C194" s="64"/>
      <c r="D194" s="64"/>
      <c r="E194" s="64"/>
      <c r="F194" s="64"/>
      <c r="G194" s="64"/>
      <c r="H194" s="64"/>
      <c r="I194" s="64"/>
      <c r="J194" s="64"/>
    </row>
    <row r="195" spans="1:10" x14ac:dyDescent="0.25">
      <c r="A195" s="54" t="s">
        <v>93</v>
      </c>
      <c r="B195" s="64"/>
      <c r="C195" s="64"/>
      <c r="D195" s="64"/>
      <c r="E195" s="64"/>
      <c r="F195" s="64"/>
      <c r="G195" s="64"/>
      <c r="H195" s="64"/>
      <c r="I195" s="64"/>
      <c r="J195" s="64"/>
    </row>
    <row r="196" spans="1:10" x14ac:dyDescent="0.25">
      <c r="A196" s="54" t="s">
        <v>59</v>
      </c>
      <c r="B196" s="64">
        <v>160</v>
      </c>
      <c r="C196" s="64"/>
      <c r="D196" s="64">
        <v>3200</v>
      </c>
      <c r="E196" s="64"/>
      <c r="F196" s="64">
        <v>120</v>
      </c>
      <c r="G196" s="64"/>
      <c r="H196" s="64"/>
      <c r="I196" s="64"/>
      <c r="J196" s="64"/>
    </row>
    <row r="197" spans="1:10" x14ac:dyDescent="0.25">
      <c r="A197" s="54" t="s">
        <v>60</v>
      </c>
      <c r="B197" s="60"/>
      <c r="C197" s="60"/>
      <c r="D197" s="60"/>
      <c r="E197" s="60"/>
      <c r="F197" s="60"/>
      <c r="G197" s="60"/>
      <c r="H197" s="60"/>
      <c r="I197" s="60"/>
      <c r="J197" s="60"/>
    </row>
    <row r="198" spans="1:10" x14ac:dyDescent="0.25">
      <c r="A198" s="54" t="s">
        <v>61</v>
      </c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x14ac:dyDescent="0.25">
      <c r="A199" s="54" t="s">
        <v>117</v>
      </c>
      <c r="B199" s="61"/>
      <c r="C199" s="61"/>
      <c r="D199" s="61"/>
      <c r="E199" s="61">
        <v>1300</v>
      </c>
      <c r="F199" s="61"/>
      <c r="G199" s="61"/>
      <c r="H199" s="61"/>
      <c r="I199" s="61"/>
      <c r="J199" s="61"/>
    </row>
    <row r="200" spans="1:10" x14ac:dyDescent="0.25">
      <c r="A200" s="54" t="s">
        <v>180</v>
      </c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x14ac:dyDescent="0.25">
      <c r="A201" s="66" t="s">
        <v>116</v>
      </c>
      <c r="B201" s="60"/>
      <c r="C201" s="60"/>
      <c r="D201" s="60"/>
      <c r="E201" s="60"/>
      <c r="F201" s="60"/>
      <c r="G201" s="60"/>
      <c r="H201" s="60"/>
      <c r="I201" s="60"/>
      <c r="J201" s="60"/>
    </row>
    <row r="202" spans="1:10" x14ac:dyDescent="0.25">
      <c r="A202" s="66" t="s">
        <v>109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ht="13.8" thickBot="1" x14ac:dyDescent="0.3">
      <c r="A203" s="67" t="s">
        <v>62</v>
      </c>
      <c r="B203" s="24">
        <v>6000</v>
      </c>
      <c r="C203" s="24">
        <v>360</v>
      </c>
      <c r="D203" s="24"/>
      <c r="E203" s="24"/>
      <c r="F203" s="24"/>
      <c r="G203" s="24"/>
      <c r="H203" s="24"/>
      <c r="I203" s="24"/>
      <c r="J203" s="24"/>
    </row>
    <row r="204" spans="1:10" ht="13.8" thickBot="1" x14ac:dyDescent="0.3">
      <c r="A204" s="22" t="s">
        <v>4</v>
      </c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x14ac:dyDescent="0.25">
      <c r="A205" s="17" t="s">
        <v>63</v>
      </c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x14ac:dyDescent="0.25">
      <c r="A206" s="19" t="s">
        <v>104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5">
      <c r="A207" s="27" t="s">
        <v>82</v>
      </c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5">
      <c r="A208" s="19" t="s">
        <v>105</v>
      </c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5">
      <c r="A209" s="27" t="s">
        <v>64</v>
      </c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ht="13.8" thickBot="1" x14ac:dyDescent="0.3">
      <c r="A210" s="28" t="s">
        <v>55</v>
      </c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3.8" thickBot="1" x14ac:dyDescent="0.3">
      <c r="A211" s="29" t="s">
        <v>127</v>
      </c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x14ac:dyDescent="0.25">
      <c r="A212" s="69" t="s">
        <v>181</v>
      </c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x14ac:dyDescent="0.25">
      <c r="A213" s="18" t="s">
        <v>31</v>
      </c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5">
      <c r="A214" s="19" t="s">
        <v>182</v>
      </c>
      <c r="B214" s="45"/>
      <c r="C214" s="45"/>
      <c r="D214" s="45"/>
      <c r="E214" s="45"/>
      <c r="F214" s="45"/>
      <c r="G214" s="45"/>
      <c r="H214" s="45"/>
      <c r="I214" s="45"/>
      <c r="J214" s="45"/>
    </row>
    <row r="215" spans="1:10" x14ac:dyDescent="0.25">
      <c r="A215" s="14" t="s">
        <v>36</v>
      </c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x14ac:dyDescent="0.25">
      <c r="A216" s="14" t="s">
        <v>183</v>
      </c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5">
      <c r="A217" s="30" t="s">
        <v>77</v>
      </c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ht="13.8" thickBot="1" x14ac:dyDescent="0.3">
      <c r="A218" s="68" t="s">
        <v>55</v>
      </c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1:10" ht="13.8" thickBot="1" x14ac:dyDescent="0.3">
      <c r="A219" s="29" t="s">
        <v>5</v>
      </c>
      <c r="B219" s="52"/>
      <c r="C219" s="52"/>
      <c r="D219" s="52"/>
      <c r="E219" s="52"/>
      <c r="F219" s="52"/>
      <c r="G219" s="52"/>
      <c r="H219" s="52"/>
      <c r="I219" s="52"/>
      <c r="J219" s="52"/>
    </row>
    <row r="220" spans="1:10" x14ac:dyDescent="0.25">
      <c r="A220" s="75" t="s">
        <v>65</v>
      </c>
      <c r="B220" s="77"/>
      <c r="C220" s="77"/>
      <c r="D220" s="77"/>
      <c r="E220" s="77"/>
      <c r="F220" s="77"/>
      <c r="G220" s="77"/>
      <c r="H220" s="77"/>
      <c r="I220" s="77"/>
      <c r="J220" s="77"/>
    </row>
    <row r="221" spans="1:10" x14ac:dyDescent="0.25">
      <c r="A221" s="63" t="s">
        <v>106</v>
      </c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x14ac:dyDescent="0.25">
      <c r="A222" s="63" t="s">
        <v>49</v>
      </c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1:10" ht="13.8" thickBot="1" x14ac:dyDescent="0.3">
      <c r="A223" s="79" t="s">
        <v>55</v>
      </c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13.8" thickBot="1" x14ac:dyDescent="0.3">
      <c r="A224" s="29" t="s">
        <v>6</v>
      </c>
      <c r="B224" s="52"/>
      <c r="C224" s="52"/>
      <c r="D224" s="52"/>
      <c r="E224" s="52"/>
      <c r="F224" s="52"/>
      <c r="G224" s="52"/>
      <c r="H224" s="52"/>
      <c r="I224" s="52"/>
      <c r="J224" s="52"/>
    </row>
    <row r="225" spans="1:10" x14ac:dyDescent="0.25">
      <c r="A225" s="17" t="s">
        <v>50</v>
      </c>
      <c r="B225" s="50"/>
      <c r="C225" s="50"/>
      <c r="D225" s="50"/>
      <c r="E225" s="50">
        <v>40</v>
      </c>
      <c r="F225" s="50">
        <v>40</v>
      </c>
      <c r="G225" s="50"/>
      <c r="H225" s="50"/>
      <c r="I225" s="50"/>
      <c r="J225" s="50"/>
    </row>
    <row r="226" spans="1:10" ht="13.8" thickBot="1" x14ac:dyDescent="0.3">
      <c r="A226" s="20" t="s">
        <v>55</v>
      </c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3.8" thickBot="1" x14ac:dyDescent="0.3">
      <c r="A227" s="15" t="s">
        <v>7</v>
      </c>
      <c r="B227" s="52"/>
      <c r="C227" s="52"/>
      <c r="D227" s="52"/>
      <c r="E227" s="52"/>
      <c r="F227" s="52"/>
      <c r="G227" s="52"/>
      <c r="H227" s="52"/>
      <c r="I227" s="52"/>
      <c r="J227" s="52"/>
    </row>
    <row r="228" spans="1:10" x14ac:dyDescent="0.25">
      <c r="A228" s="25" t="s">
        <v>53</v>
      </c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x14ac:dyDescent="0.25">
      <c r="A229" s="54" t="s">
        <v>184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x14ac:dyDescent="0.25">
      <c r="A230" s="13" t="s">
        <v>52</v>
      </c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x14ac:dyDescent="0.25">
      <c r="A231" s="13" t="s">
        <v>107</v>
      </c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1:10" x14ac:dyDescent="0.25">
      <c r="A232" s="14" t="s">
        <v>51</v>
      </c>
      <c r="B232" s="32"/>
      <c r="C232" s="32"/>
      <c r="D232" s="32">
        <v>270</v>
      </c>
      <c r="E232" s="32"/>
      <c r="F232" s="32"/>
      <c r="G232" s="32"/>
      <c r="H232" s="32"/>
      <c r="I232" s="32"/>
      <c r="J232" s="32"/>
    </row>
    <row r="233" spans="1:10" ht="13.8" thickBot="1" x14ac:dyDescent="0.3">
      <c r="A233" s="26" t="s">
        <v>55</v>
      </c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3.8" thickBot="1" x14ac:dyDescent="0.3"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x14ac:dyDescent="0.25">
      <c r="A235" s="140" t="s">
        <v>218</v>
      </c>
      <c r="B235" s="95">
        <v>14.9</v>
      </c>
      <c r="C235" s="95">
        <v>20.399999999999999</v>
      </c>
      <c r="D235" s="95">
        <v>17.899999999999999</v>
      </c>
      <c r="E235" s="95">
        <v>24.7</v>
      </c>
      <c r="F235" s="95">
        <v>21.2</v>
      </c>
      <c r="G235" s="95"/>
      <c r="H235" s="95"/>
      <c r="I235" s="95"/>
      <c r="J235" s="95"/>
    </row>
    <row r="236" spans="1:10" x14ac:dyDescent="0.25">
      <c r="A236" s="115" t="s">
        <v>212</v>
      </c>
      <c r="B236" s="97">
        <v>19.399999999999999</v>
      </c>
      <c r="C236" s="97">
        <v>21.8</v>
      </c>
      <c r="D236" s="97">
        <v>21.3</v>
      </c>
      <c r="E236" s="97">
        <v>25.9</v>
      </c>
      <c r="F236" s="97">
        <v>26.8</v>
      </c>
      <c r="G236" s="97"/>
      <c r="H236" s="97"/>
      <c r="I236" s="97"/>
      <c r="J236" s="97"/>
    </row>
    <row r="237" spans="1:10" x14ac:dyDescent="0.25">
      <c r="A237" s="115" t="s">
        <v>213</v>
      </c>
      <c r="B237" s="97">
        <v>9.1999999999999993</v>
      </c>
      <c r="C237" s="97">
        <v>9</v>
      </c>
      <c r="D237" s="97">
        <v>9</v>
      </c>
      <c r="E237" s="97">
        <v>9.9</v>
      </c>
      <c r="F237" s="97">
        <v>10.199999999999999</v>
      </c>
      <c r="G237" s="97"/>
      <c r="H237" s="97"/>
      <c r="I237" s="97"/>
      <c r="J237" s="97"/>
    </row>
    <row r="238" spans="1:10" ht="13.8" thickBot="1" x14ac:dyDescent="0.3">
      <c r="A238" s="117" t="s">
        <v>219</v>
      </c>
      <c r="B238" s="97">
        <v>0.5</v>
      </c>
      <c r="C238" s="97">
        <v>0.2</v>
      </c>
      <c r="D238" s="97">
        <v>0.1</v>
      </c>
      <c r="E238" s="97">
        <v>0.2</v>
      </c>
      <c r="F238" s="97">
        <v>0.1</v>
      </c>
      <c r="G238" s="97"/>
      <c r="H238" s="97"/>
      <c r="I238" s="97"/>
      <c r="J238" s="97"/>
    </row>
    <row r="239" spans="1:10" ht="13.8" thickBot="1" x14ac:dyDescent="0.3">
      <c r="B239" s="118"/>
      <c r="C239" s="118"/>
      <c r="D239" s="118"/>
      <c r="E239" s="118"/>
      <c r="F239" s="118"/>
      <c r="G239" s="118"/>
      <c r="H239" s="118"/>
      <c r="I239" s="118"/>
      <c r="J239" s="118"/>
    </row>
    <row r="240" spans="1:10" x14ac:dyDescent="0.25">
      <c r="A240" s="119" t="s">
        <v>214</v>
      </c>
      <c r="B240" s="120" t="s">
        <v>224</v>
      </c>
      <c r="C240" s="120" t="s">
        <v>224</v>
      </c>
      <c r="D240" s="120" t="s">
        <v>237</v>
      </c>
      <c r="E240" s="120" t="s">
        <v>224</v>
      </c>
      <c r="F240" s="120" t="s">
        <v>224</v>
      </c>
      <c r="G240" s="120"/>
      <c r="H240" s="120"/>
      <c r="I240" s="120"/>
      <c r="J240" s="120"/>
    </row>
    <row r="241" spans="1:10" ht="13.8" thickBot="1" x14ac:dyDescent="0.3">
      <c r="A241" s="121" t="s">
        <v>215</v>
      </c>
      <c r="B241" s="122">
        <v>43993</v>
      </c>
      <c r="C241" s="122">
        <v>44005</v>
      </c>
      <c r="D241" s="122">
        <v>44019</v>
      </c>
      <c r="E241" s="122">
        <v>44033</v>
      </c>
      <c r="F241" s="122">
        <v>44047</v>
      </c>
      <c r="G241" s="122"/>
      <c r="H241" s="122"/>
      <c r="I241" s="122"/>
      <c r="J241" s="122"/>
    </row>
    <row r="242" spans="1:10" ht="13.8" thickBot="1" x14ac:dyDescent="0.3">
      <c r="B242" s="118"/>
      <c r="C242" s="118"/>
      <c r="D242" s="118"/>
      <c r="E242" s="118"/>
      <c r="F242" s="118"/>
      <c r="G242" s="118"/>
      <c r="H242" s="118"/>
      <c r="I242" s="118"/>
      <c r="J242" s="118"/>
    </row>
    <row r="243" spans="1:10" ht="26.4" x14ac:dyDescent="0.25">
      <c r="A243" s="124" t="s">
        <v>216</v>
      </c>
      <c r="B243" s="125"/>
      <c r="C243" s="125"/>
      <c r="D243" s="125"/>
      <c r="E243" s="125"/>
      <c r="F243" s="125"/>
      <c r="G243" s="125"/>
      <c r="H243" s="125"/>
      <c r="I243" s="125"/>
      <c r="J243" s="125"/>
    </row>
    <row r="244" spans="1:10" ht="13.8" thickBot="1" x14ac:dyDescent="0.3">
      <c r="A244" s="127" t="s">
        <v>217</v>
      </c>
      <c r="B244" s="128"/>
      <c r="C244" s="128"/>
      <c r="D244" s="128"/>
      <c r="E244" s="128"/>
      <c r="F244" s="128"/>
      <c r="G244" s="128"/>
      <c r="H244" s="128"/>
      <c r="I244" s="128"/>
      <c r="J244" s="128"/>
    </row>
  </sheetData>
  <mergeCells count="1">
    <mergeCell ref="A1:A2"/>
  </mergeCells>
  <conditionalFormatting sqref="B7:B14 B17">
    <cfRule type="cellIs" dxfId="53" priority="54" stopIfTrue="1" operator="greaterThanOrEqual">
      <formula>0.3</formula>
    </cfRule>
  </conditionalFormatting>
  <conditionalFormatting sqref="B16">
    <cfRule type="cellIs" dxfId="52" priority="53" stopIfTrue="1" operator="greaterThanOrEqual">
      <formula>1</formula>
    </cfRule>
  </conditionalFormatting>
  <conditionalFormatting sqref="B7:B14">
    <cfRule type="containsText" dxfId="51" priority="52" stopIfTrue="1" operator="containsText" text="&lt;">
      <formula>NOT(ISERROR(SEARCH("&lt;",B7)))</formula>
    </cfRule>
  </conditionalFormatting>
  <conditionalFormatting sqref="B17">
    <cfRule type="containsText" dxfId="50" priority="51" stopIfTrue="1" operator="containsText" text="&lt;">
      <formula>NOT(ISERROR(SEARCH("&lt;",B17)))</formula>
    </cfRule>
  </conditionalFormatting>
  <conditionalFormatting sqref="B15:B16">
    <cfRule type="cellIs" dxfId="49" priority="50" stopIfTrue="1" operator="greaterThanOrEqual">
      <formula>1</formula>
    </cfRule>
  </conditionalFormatting>
  <conditionalFormatting sqref="B15:B16">
    <cfRule type="containsText" dxfId="48" priority="49" stopIfTrue="1" operator="containsText" text="&lt;">
      <formula>NOT(ISERROR(SEARCH("&lt;",B15)))</formula>
    </cfRule>
  </conditionalFormatting>
  <conditionalFormatting sqref="C7:C14 C17">
    <cfRule type="cellIs" dxfId="47" priority="48" stopIfTrue="1" operator="greaterThanOrEqual">
      <formula>0.3</formula>
    </cfRule>
  </conditionalFormatting>
  <conditionalFormatting sqref="C16">
    <cfRule type="cellIs" dxfId="46" priority="47" stopIfTrue="1" operator="greaterThanOrEqual">
      <formula>1</formula>
    </cfRule>
  </conditionalFormatting>
  <conditionalFormatting sqref="C7:C14">
    <cfRule type="containsText" dxfId="45" priority="46" stopIfTrue="1" operator="containsText" text="&lt;">
      <formula>NOT(ISERROR(SEARCH("&lt;",C7)))</formula>
    </cfRule>
  </conditionalFormatting>
  <conditionalFormatting sqref="C17">
    <cfRule type="containsText" dxfId="44" priority="45" stopIfTrue="1" operator="containsText" text="&lt;">
      <formula>NOT(ISERROR(SEARCH("&lt;",C17)))</formula>
    </cfRule>
  </conditionalFormatting>
  <conditionalFormatting sqref="C15:C16">
    <cfRule type="cellIs" dxfId="43" priority="44" stopIfTrue="1" operator="greaterThanOrEqual">
      <formula>1</formula>
    </cfRule>
  </conditionalFormatting>
  <conditionalFormatting sqref="C15:C16">
    <cfRule type="containsText" dxfId="42" priority="43" stopIfTrue="1" operator="containsText" text="&lt;">
      <formula>NOT(ISERROR(SEARCH("&lt;",C15)))</formula>
    </cfRule>
  </conditionalFormatting>
  <conditionalFormatting sqref="D7:D14 D17">
    <cfRule type="cellIs" dxfId="41" priority="42" stopIfTrue="1" operator="greaterThanOrEqual">
      <formula>0.3</formula>
    </cfRule>
  </conditionalFormatting>
  <conditionalFormatting sqref="D16">
    <cfRule type="cellIs" dxfId="40" priority="41" stopIfTrue="1" operator="greaterThanOrEqual">
      <formula>1</formula>
    </cfRule>
  </conditionalFormatting>
  <conditionalFormatting sqref="D7:D14">
    <cfRule type="containsText" dxfId="39" priority="40" stopIfTrue="1" operator="containsText" text="&lt;">
      <formula>NOT(ISERROR(SEARCH("&lt;",D7)))</formula>
    </cfRule>
  </conditionalFormatting>
  <conditionalFormatting sqref="D17">
    <cfRule type="containsText" dxfId="38" priority="39" stopIfTrue="1" operator="containsText" text="&lt;">
      <formula>NOT(ISERROR(SEARCH("&lt;",D17)))</formula>
    </cfRule>
  </conditionalFormatting>
  <conditionalFormatting sqref="D15:D16">
    <cfRule type="cellIs" dxfId="37" priority="38" stopIfTrue="1" operator="greaterThanOrEqual">
      <formula>1</formula>
    </cfRule>
  </conditionalFormatting>
  <conditionalFormatting sqref="D15:D16">
    <cfRule type="containsText" dxfId="36" priority="37" stopIfTrue="1" operator="containsText" text="&lt;">
      <formula>NOT(ISERROR(SEARCH("&lt;",D15)))</formula>
    </cfRule>
  </conditionalFormatting>
  <conditionalFormatting sqref="E7:E14 E17">
    <cfRule type="cellIs" dxfId="35" priority="36" stopIfTrue="1" operator="greaterThanOrEqual">
      <formula>0.3</formula>
    </cfRule>
  </conditionalFormatting>
  <conditionalFormatting sqref="E16">
    <cfRule type="cellIs" dxfId="34" priority="35" stopIfTrue="1" operator="greaterThanOrEqual">
      <formula>1</formula>
    </cfRule>
  </conditionalFormatting>
  <conditionalFormatting sqref="E7:E14">
    <cfRule type="containsText" dxfId="33" priority="34" stopIfTrue="1" operator="containsText" text="&lt;">
      <formula>NOT(ISERROR(SEARCH("&lt;",E7)))</formula>
    </cfRule>
  </conditionalFormatting>
  <conditionalFormatting sqref="E17">
    <cfRule type="containsText" dxfId="32" priority="33" stopIfTrue="1" operator="containsText" text="&lt;">
      <formula>NOT(ISERROR(SEARCH("&lt;",E17)))</formula>
    </cfRule>
  </conditionalFormatting>
  <conditionalFormatting sqref="E15:E16">
    <cfRule type="cellIs" dxfId="31" priority="32" stopIfTrue="1" operator="greaterThanOrEqual">
      <formula>1</formula>
    </cfRule>
  </conditionalFormatting>
  <conditionalFormatting sqref="E15:E16">
    <cfRule type="containsText" dxfId="30" priority="31" stopIfTrue="1" operator="containsText" text="&lt;">
      <formula>NOT(ISERROR(SEARCH("&lt;",E15)))</formula>
    </cfRule>
  </conditionalFormatting>
  <conditionalFormatting sqref="F7:F14 F17">
    <cfRule type="cellIs" dxfId="29" priority="30" stopIfTrue="1" operator="greaterThanOrEqual">
      <formula>0.3</formula>
    </cfRule>
  </conditionalFormatting>
  <conditionalFormatting sqref="F16">
    <cfRule type="cellIs" dxfId="28" priority="29" stopIfTrue="1" operator="greaterThanOrEqual">
      <formula>1</formula>
    </cfRule>
  </conditionalFormatting>
  <conditionalFormatting sqref="F7:F14">
    <cfRule type="containsText" dxfId="27" priority="28" stopIfTrue="1" operator="containsText" text="&lt;">
      <formula>NOT(ISERROR(SEARCH("&lt;",F7)))</formula>
    </cfRule>
  </conditionalFormatting>
  <conditionalFormatting sqref="F17">
    <cfRule type="containsText" dxfId="26" priority="27" stopIfTrue="1" operator="containsText" text="&lt;">
      <formula>NOT(ISERROR(SEARCH("&lt;",F17)))</formula>
    </cfRule>
  </conditionalFormatting>
  <conditionalFormatting sqref="F15:F16">
    <cfRule type="cellIs" dxfId="25" priority="26" stopIfTrue="1" operator="greaterThanOrEqual">
      <formula>1</formula>
    </cfRule>
  </conditionalFormatting>
  <conditionalFormatting sqref="F15:F16">
    <cfRule type="containsText" dxfId="24" priority="25" stopIfTrue="1" operator="containsText" text="&lt;">
      <formula>NOT(ISERROR(SEARCH("&lt;",F15)))</formula>
    </cfRule>
  </conditionalFormatting>
  <conditionalFormatting sqref="G7:G14 G17">
    <cfRule type="cellIs" dxfId="23" priority="24" stopIfTrue="1" operator="greaterThanOrEqual">
      <formula>0.3</formula>
    </cfRule>
  </conditionalFormatting>
  <conditionalFormatting sqref="G16">
    <cfRule type="cellIs" dxfId="22" priority="23" stopIfTrue="1" operator="greaterThanOrEqual">
      <formula>1</formula>
    </cfRule>
  </conditionalFormatting>
  <conditionalFormatting sqref="G7:G14">
    <cfRule type="containsText" dxfId="21" priority="22" stopIfTrue="1" operator="containsText" text="&lt;">
      <formula>NOT(ISERROR(SEARCH("&lt;",G7)))</formula>
    </cfRule>
  </conditionalFormatting>
  <conditionalFormatting sqref="G17">
    <cfRule type="containsText" dxfId="20" priority="21" stopIfTrue="1" operator="containsText" text="&lt;">
      <formula>NOT(ISERROR(SEARCH("&lt;",G17)))</formula>
    </cfRule>
  </conditionalFormatting>
  <conditionalFormatting sqref="G15:G16">
    <cfRule type="cellIs" dxfId="19" priority="20" stopIfTrue="1" operator="greaterThanOrEqual">
      <formula>1</formula>
    </cfRule>
  </conditionalFormatting>
  <conditionalFormatting sqref="G15:G16">
    <cfRule type="containsText" dxfId="18" priority="19" stopIfTrue="1" operator="containsText" text="&lt;">
      <formula>NOT(ISERROR(SEARCH("&lt;",G15)))</formula>
    </cfRule>
  </conditionalFormatting>
  <conditionalFormatting sqref="H7:H14 H17">
    <cfRule type="cellIs" dxfId="17" priority="18" stopIfTrue="1" operator="greaterThanOrEqual">
      <formula>0.3</formula>
    </cfRule>
  </conditionalFormatting>
  <conditionalFormatting sqref="H16">
    <cfRule type="cellIs" dxfId="16" priority="17" stopIfTrue="1" operator="greaterThanOrEqual">
      <formula>1</formula>
    </cfRule>
  </conditionalFormatting>
  <conditionalFormatting sqref="H7:H14">
    <cfRule type="containsText" dxfId="15" priority="16" stopIfTrue="1" operator="containsText" text="&lt;">
      <formula>NOT(ISERROR(SEARCH("&lt;",H7)))</formula>
    </cfRule>
  </conditionalFormatting>
  <conditionalFormatting sqref="H17">
    <cfRule type="containsText" dxfId="14" priority="15" stopIfTrue="1" operator="containsText" text="&lt;">
      <formula>NOT(ISERROR(SEARCH("&lt;",H17)))</formula>
    </cfRule>
  </conditionalFormatting>
  <conditionalFormatting sqref="H15:H16">
    <cfRule type="cellIs" dxfId="13" priority="14" stopIfTrue="1" operator="greaterThanOrEqual">
      <formula>1</formula>
    </cfRule>
  </conditionalFormatting>
  <conditionalFormatting sqref="H15:H16">
    <cfRule type="containsText" dxfId="12" priority="13" stopIfTrue="1" operator="containsText" text="&lt;">
      <formula>NOT(ISERROR(SEARCH("&lt;",H15)))</formula>
    </cfRule>
  </conditionalFormatting>
  <conditionalFormatting sqref="I7:I14 I17">
    <cfRule type="cellIs" dxfId="11" priority="12" stopIfTrue="1" operator="greaterThanOrEqual">
      <formula>0.3</formula>
    </cfRule>
  </conditionalFormatting>
  <conditionalFormatting sqref="I16">
    <cfRule type="cellIs" dxfId="10" priority="11" stopIfTrue="1" operator="greaterThanOrEqual">
      <formula>1</formula>
    </cfRule>
  </conditionalFormatting>
  <conditionalFormatting sqref="I7:I14">
    <cfRule type="containsText" dxfId="9" priority="10" stopIfTrue="1" operator="containsText" text="&lt;">
      <formula>NOT(ISERROR(SEARCH("&lt;",I7)))</formula>
    </cfRule>
  </conditionalFormatting>
  <conditionalFormatting sqref="I17">
    <cfRule type="containsText" dxfId="8" priority="9" stopIfTrue="1" operator="containsText" text="&lt;">
      <formula>NOT(ISERROR(SEARCH("&lt;",I17)))</formula>
    </cfRule>
  </conditionalFormatting>
  <conditionalFormatting sqref="I15:I16">
    <cfRule type="cellIs" dxfId="7" priority="8" stopIfTrue="1" operator="greaterThanOrEqual">
      <formula>1</formula>
    </cfRule>
  </conditionalFormatting>
  <conditionalFormatting sqref="I15:I16">
    <cfRule type="containsText" dxfId="6" priority="7" stopIfTrue="1" operator="containsText" text="&lt;">
      <formula>NOT(ISERROR(SEARCH("&lt;",I15)))</formula>
    </cfRule>
  </conditionalFormatting>
  <conditionalFormatting sqref="J7:J14 J17">
    <cfRule type="cellIs" dxfId="5" priority="6" stopIfTrue="1" operator="greaterThanOrEqual">
      <formula>0.3</formula>
    </cfRule>
  </conditionalFormatting>
  <conditionalFormatting sqref="J16">
    <cfRule type="cellIs" dxfId="4" priority="5" stopIfTrue="1" operator="greaterThanOrEqual">
      <formula>1</formula>
    </cfRule>
  </conditionalFormatting>
  <conditionalFormatting sqref="J7:J14">
    <cfRule type="containsText" dxfId="3" priority="4" stopIfTrue="1" operator="containsText" text="&lt;">
      <formula>NOT(ISERROR(SEARCH("&lt;",J7)))</formula>
    </cfRule>
  </conditionalFormatting>
  <conditionalFormatting sqref="J17">
    <cfRule type="containsText" dxfId="2" priority="3" stopIfTrue="1" operator="containsText" text="&lt;">
      <formula>NOT(ISERROR(SEARCH("&lt;",J17)))</formula>
    </cfRule>
  </conditionalFormatting>
  <conditionalFormatting sqref="J15:J16">
    <cfRule type="cellIs" dxfId="1" priority="2" stopIfTrue="1" operator="greaterThanOrEqual">
      <formula>1</formula>
    </cfRule>
  </conditionalFormatting>
  <conditionalFormatting sqref="J15:J16">
    <cfRule type="containsText" dxfId="0" priority="1" stopIfTrue="1" operator="containsText" text="&lt;">
      <formula>NOT(ISERROR(SEARCH("&lt;",J15)))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Larmor PLage</vt:lpstr>
      <vt:lpstr>ploemeur- Lorient</vt:lpstr>
      <vt:lpstr>Ploemeur -Lorient</vt:lpstr>
      <vt:lpstr>ploemeur-Lorient</vt:lpstr>
    </vt:vector>
  </TitlesOfParts>
  <Company>UMR 6553 Ecobio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lbrient1</dc:creator>
  <cp:lastModifiedBy>LE GUISQUET Gwenvael</cp:lastModifiedBy>
  <cp:lastPrinted>2007-04-27T13:07:57Z</cp:lastPrinted>
  <dcterms:created xsi:type="dcterms:W3CDTF">2006-04-24T08:11:03Z</dcterms:created>
  <dcterms:modified xsi:type="dcterms:W3CDTF">2020-08-05T06:59:12Z</dcterms:modified>
</cp:coreProperties>
</file>